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steman\Desktop\"/>
    </mc:Choice>
  </mc:AlternateContent>
  <xr:revisionPtr revIDLastSave="0" documentId="8_{4F98619C-A24B-4813-B0DE-12F7048FA4C0}" xr6:coauthVersionLast="47" xr6:coauthVersionMax="47" xr10:uidLastSave="{00000000-0000-0000-0000-000000000000}"/>
  <bookViews>
    <workbookView xWindow="-108" yWindow="-108" windowWidth="30936" windowHeight="16896" tabRatio="872" firstSheet="1" activeTab="1" xr2:uid="{00000000-000D-0000-FFFF-FFFF00000000}"/>
  </bookViews>
  <sheets>
    <sheet name="Dropdown Options" sheetId="17" state="hidden" r:id="rId1"/>
    <sheet name="Instructions" sheetId="16" r:id="rId2"/>
    <sheet name="Jan24" sheetId="1" r:id="rId3"/>
    <sheet name="Feb24" sheetId="2" r:id="rId4"/>
    <sheet name="Mar24" sheetId="14" r:id="rId5"/>
    <sheet name="Apr24" sheetId="4" r:id="rId6"/>
    <sheet name="May24" sheetId="5" r:id="rId7"/>
    <sheet name="Jun24" sheetId="6" r:id="rId8"/>
    <sheet name="Jul24" sheetId="7" r:id="rId9"/>
    <sheet name="Aug24" sheetId="8" r:id="rId10"/>
    <sheet name="Sep24" sheetId="9" r:id="rId11"/>
    <sheet name="Oct24" sheetId="10" r:id="rId12"/>
    <sheet name="Nov24" sheetId="11" r:id="rId13"/>
    <sheet name="Dec24" sheetId="12" r:id="rId14"/>
    <sheet name="Salary Calculation (RFO use)" sheetId="13" r:id="rId15"/>
    <sheet name="Payroll" sheetId="18" r:id="rId16"/>
    <sheet name="FTE Check" sheetId="19" r:id="rId17"/>
  </sheets>
  <definedNames>
    <definedName name="_xlnm._FilterDatabase" localSheetId="14" hidden="1">'Salary Calculation (RFO use)'!$B$12:$B$27</definedName>
    <definedName name="Activity">'Dropdown Options'!#REF!</definedName>
    <definedName name="_xlnm.Extract" localSheetId="14">'Salary Calculation (RFO use)'!$K$107:$K$111</definedName>
    <definedName name="_xlnm.Print_Area" localSheetId="1">Instructions!$B$1:$AM$46</definedName>
    <definedName name="_xlnm.Print_Area" localSheetId="2">'Jan24'!$A$1:$AK$65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13" l="1"/>
  <c r="K64" i="13"/>
  <c r="K65" i="13" s="1"/>
  <c r="M64" i="13"/>
  <c r="M65" i="13" s="1"/>
  <c r="O64" i="13"/>
  <c r="Q64" i="13"/>
  <c r="Q65" i="13" s="1"/>
  <c r="S64" i="13"/>
  <c r="S65" i="13" s="1"/>
  <c r="U64" i="13"/>
  <c r="U65" i="13" s="1"/>
  <c r="W64" i="13"/>
  <c r="Y64" i="13"/>
  <c r="Y65" i="13" s="1"/>
  <c r="AA64" i="13"/>
  <c r="AA65" i="13" s="1"/>
  <c r="G65" i="13"/>
  <c r="O65" i="13"/>
  <c r="W65" i="13"/>
  <c r="G67" i="13"/>
  <c r="G68" i="13" s="1"/>
  <c r="K67" i="13"/>
  <c r="M67" i="13"/>
  <c r="M68" i="13" s="1"/>
  <c r="O67" i="13"/>
  <c r="O68" i="13" s="1"/>
  <c r="Q67" i="13"/>
  <c r="Q68" i="13" s="1"/>
  <c r="S67" i="13"/>
  <c r="U67" i="13"/>
  <c r="U68" i="13" s="1"/>
  <c r="W67" i="13"/>
  <c r="W68" i="13" s="1"/>
  <c r="Y67" i="13"/>
  <c r="Y68" i="13" s="1"/>
  <c r="AA67" i="13"/>
  <c r="K68" i="13"/>
  <c r="S68" i="13"/>
  <c r="AA68" i="13"/>
  <c r="G70" i="13"/>
  <c r="K70" i="13"/>
  <c r="K71" i="13" s="1"/>
  <c r="M70" i="13"/>
  <c r="M71" i="13" s="1"/>
  <c r="O70" i="13"/>
  <c r="Q70" i="13"/>
  <c r="Q71" i="13" s="1"/>
  <c r="S70" i="13"/>
  <c r="S71" i="13" s="1"/>
  <c r="U70" i="13"/>
  <c r="U71" i="13" s="1"/>
  <c r="W70" i="13"/>
  <c r="Y70" i="13"/>
  <c r="Y71" i="13" s="1"/>
  <c r="AA70" i="13"/>
  <c r="AA71" i="13" s="1"/>
  <c r="G71" i="13"/>
  <c r="O71" i="13"/>
  <c r="W71" i="13"/>
  <c r="G73" i="13"/>
  <c r="G74" i="13" s="1"/>
  <c r="K73" i="13"/>
  <c r="M73" i="13"/>
  <c r="M74" i="13" s="1"/>
  <c r="O73" i="13"/>
  <c r="O74" i="13" s="1"/>
  <c r="Q73" i="13"/>
  <c r="Q74" i="13" s="1"/>
  <c r="S73" i="13"/>
  <c r="U73" i="13"/>
  <c r="U74" i="13" s="1"/>
  <c r="W73" i="13"/>
  <c r="W74" i="13" s="1"/>
  <c r="Y73" i="13"/>
  <c r="Y74" i="13" s="1"/>
  <c r="AA73" i="13"/>
  <c r="K74" i="13"/>
  <c r="S74" i="13"/>
  <c r="AA74" i="13"/>
  <c r="G76" i="13"/>
  <c r="K76" i="13"/>
  <c r="K77" i="13" s="1"/>
  <c r="M76" i="13"/>
  <c r="M77" i="13" s="1"/>
  <c r="O76" i="13"/>
  <c r="Q76" i="13"/>
  <c r="Q77" i="13" s="1"/>
  <c r="S76" i="13"/>
  <c r="S77" i="13" s="1"/>
  <c r="U76" i="13"/>
  <c r="U77" i="13" s="1"/>
  <c r="W76" i="13"/>
  <c r="Y76" i="13"/>
  <c r="Y77" i="13" s="1"/>
  <c r="AA76" i="13"/>
  <c r="AA77" i="13" s="1"/>
  <c r="G77" i="13"/>
  <c r="O77" i="13"/>
  <c r="W77" i="13"/>
  <c r="G79" i="13"/>
  <c r="G80" i="13" s="1"/>
  <c r="K79" i="13"/>
  <c r="M79" i="13"/>
  <c r="M80" i="13" s="1"/>
  <c r="O79" i="13"/>
  <c r="O80" i="13" s="1"/>
  <c r="Q79" i="13"/>
  <c r="Q80" i="13" s="1"/>
  <c r="S79" i="13"/>
  <c r="U79" i="13"/>
  <c r="U80" i="13" s="1"/>
  <c r="W79" i="13"/>
  <c r="W80" i="13" s="1"/>
  <c r="Y79" i="13"/>
  <c r="Y80" i="13" s="1"/>
  <c r="AA79" i="13"/>
  <c r="K80" i="13"/>
  <c r="S80" i="13"/>
  <c r="AA80" i="13"/>
  <c r="G82" i="13"/>
  <c r="K82" i="13"/>
  <c r="K83" i="13" s="1"/>
  <c r="M82" i="13"/>
  <c r="M83" i="13" s="1"/>
  <c r="O82" i="13"/>
  <c r="Q82" i="13"/>
  <c r="Q83" i="13" s="1"/>
  <c r="S82" i="13"/>
  <c r="S83" i="13" s="1"/>
  <c r="U82" i="13"/>
  <c r="U83" i="13" s="1"/>
  <c r="W82" i="13"/>
  <c r="Y82" i="13"/>
  <c r="Y83" i="13" s="1"/>
  <c r="AA82" i="13"/>
  <c r="AA83" i="13" s="1"/>
  <c r="G83" i="13"/>
  <c r="O83" i="13"/>
  <c r="W83" i="13"/>
  <c r="G85" i="13"/>
  <c r="G86" i="13" s="1"/>
  <c r="K85" i="13"/>
  <c r="M85" i="13"/>
  <c r="M86" i="13" s="1"/>
  <c r="O85" i="13"/>
  <c r="O86" i="13" s="1"/>
  <c r="Q85" i="13"/>
  <c r="Q86" i="13" s="1"/>
  <c r="S85" i="13"/>
  <c r="U85" i="13"/>
  <c r="U86" i="13" s="1"/>
  <c r="W85" i="13"/>
  <c r="W86" i="13" s="1"/>
  <c r="Y85" i="13"/>
  <c r="Y86" i="13" s="1"/>
  <c r="AA85" i="13"/>
  <c r="K86" i="13"/>
  <c r="S86" i="13"/>
  <c r="AA86" i="13"/>
  <c r="G88" i="13"/>
  <c r="K88" i="13"/>
  <c r="K89" i="13" s="1"/>
  <c r="M88" i="13"/>
  <c r="M89" i="13" s="1"/>
  <c r="O88" i="13"/>
  <c r="Q88" i="13"/>
  <c r="Q89" i="13" s="1"/>
  <c r="S88" i="13"/>
  <c r="S89" i="13" s="1"/>
  <c r="U88" i="13"/>
  <c r="U89" i="13" s="1"/>
  <c r="W88" i="13"/>
  <c r="Y88" i="13"/>
  <c r="Y89" i="13" s="1"/>
  <c r="AA88" i="13"/>
  <c r="AA89" i="13" s="1"/>
  <c r="G89" i="13"/>
  <c r="O89" i="13"/>
  <c r="W89" i="13"/>
  <c r="G91" i="13"/>
  <c r="G92" i="13" s="1"/>
  <c r="K91" i="13"/>
  <c r="M91" i="13"/>
  <c r="M92" i="13" s="1"/>
  <c r="O91" i="13"/>
  <c r="O92" i="13" s="1"/>
  <c r="Q91" i="13"/>
  <c r="Q92" i="13" s="1"/>
  <c r="S91" i="13"/>
  <c r="U91" i="13"/>
  <c r="U92" i="13" s="1"/>
  <c r="W91" i="13"/>
  <c r="W92" i="13" s="1"/>
  <c r="Y91" i="13"/>
  <c r="Y92" i="13" s="1"/>
  <c r="AA91" i="13"/>
  <c r="K92" i="13"/>
  <c r="S92" i="13"/>
  <c r="AA92" i="13"/>
  <c r="G94" i="13"/>
  <c r="K94" i="13"/>
  <c r="K95" i="13" s="1"/>
  <c r="M94" i="13"/>
  <c r="M95" i="13" s="1"/>
  <c r="O94" i="13"/>
  <c r="Q94" i="13"/>
  <c r="Q95" i="13" s="1"/>
  <c r="S94" i="13"/>
  <c r="S95" i="13" s="1"/>
  <c r="U94" i="13"/>
  <c r="U95" i="13" s="1"/>
  <c r="W94" i="13"/>
  <c r="Y94" i="13"/>
  <c r="Y95" i="13" s="1"/>
  <c r="AA94" i="13"/>
  <c r="AA95" i="13" s="1"/>
  <c r="G95" i="13"/>
  <c r="O95" i="13"/>
  <c r="W95" i="13"/>
  <c r="G97" i="13"/>
  <c r="G98" i="13" s="1"/>
  <c r="K97" i="13"/>
  <c r="M97" i="13"/>
  <c r="M98" i="13" s="1"/>
  <c r="O97" i="13"/>
  <c r="O98" i="13" s="1"/>
  <c r="Q97" i="13"/>
  <c r="Q98" i="13" s="1"/>
  <c r="S97" i="13"/>
  <c r="U97" i="13"/>
  <c r="U98" i="13" s="1"/>
  <c r="W97" i="13"/>
  <c r="W98" i="13" s="1"/>
  <c r="Y97" i="13"/>
  <c r="Y98" i="13" s="1"/>
  <c r="AA97" i="13"/>
  <c r="K98" i="13"/>
  <c r="S98" i="13"/>
  <c r="AA98" i="13"/>
  <c r="G100" i="13"/>
  <c r="K100" i="13"/>
  <c r="K101" i="13" s="1"/>
  <c r="M100" i="13"/>
  <c r="M101" i="13" s="1"/>
  <c r="O100" i="13"/>
  <c r="Q100" i="13"/>
  <c r="Q101" i="13" s="1"/>
  <c r="S100" i="13"/>
  <c r="S101" i="13" s="1"/>
  <c r="U100" i="13"/>
  <c r="U101" i="13" s="1"/>
  <c r="W100" i="13"/>
  <c r="Y100" i="13"/>
  <c r="Y101" i="13" s="1"/>
  <c r="AA100" i="13"/>
  <c r="AA101" i="13" s="1"/>
  <c r="G101" i="13"/>
  <c r="O101" i="13"/>
  <c r="W101" i="13"/>
  <c r="E101" i="13"/>
  <c r="E98" i="13"/>
  <c r="E95" i="13"/>
  <c r="E92" i="13"/>
  <c r="E89" i="13"/>
  <c r="E86" i="13"/>
  <c r="E83" i="13"/>
  <c r="E80" i="13"/>
  <c r="E77" i="13"/>
  <c r="E74" i="13"/>
  <c r="E71" i="13"/>
  <c r="E68" i="13"/>
  <c r="E65" i="13"/>
  <c r="E62" i="13"/>
  <c r="E59" i="13"/>
  <c r="E100" i="13"/>
  <c r="E97" i="13"/>
  <c r="E94" i="13"/>
  <c r="E91" i="13"/>
  <c r="E88" i="13"/>
  <c r="E85" i="13"/>
  <c r="E82" i="13"/>
  <c r="E79" i="13"/>
  <c r="E76" i="13"/>
  <c r="E73" i="13"/>
  <c r="E70" i="13"/>
  <c r="E58" i="13"/>
  <c r="D101" i="13"/>
  <c r="D100" i="13"/>
  <c r="D98" i="13"/>
  <c r="D97" i="13"/>
  <c r="D95" i="13"/>
  <c r="D94" i="13"/>
  <c r="D92" i="13"/>
  <c r="D91" i="13"/>
  <c r="D89" i="13"/>
  <c r="D88" i="13"/>
  <c r="D86" i="13"/>
  <c r="D85" i="13"/>
  <c r="D83" i="13"/>
  <c r="D82" i="13"/>
  <c r="D80" i="13"/>
  <c r="D79" i="13"/>
  <c r="D77" i="13"/>
  <c r="D76" i="13"/>
  <c r="D74" i="13"/>
  <c r="D73" i="13"/>
  <c r="D71" i="13"/>
  <c r="D70" i="13"/>
  <c r="D68" i="13"/>
  <c r="D67" i="13"/>
  <c r="D65" i="13"/>
  <c r="D64" i="13"/>
  <c r="D62" i="13"/>
  <c r="D61" i="13"/>
  <c r="D59" i="13"/>
  <c r="D58" i="13"/>
  <c r="C101" i="13"/>
  <c r="C100" i="13"/>
  <c r="C98" i="13"/>
  <c r="C97" i="13"/>
  <c r="C95" i="13"/>
  <c r="C94" i="13"/>
  <c r="C92" i="13"/>
  <c r="C91" i="13"/>
  <c r="C89" i="13"/>
  <c r="C88" i="13"/>
  <c r="C86" i="13"/>
  <c r="C85" i="13"/>
  <c r="C83" i="13"/>
  <c r="C82" i="13"/>
  <c r="C80" i="13"/>
  <c r="C79" i="13"/>
  <c r="C77" i="13"/>
  <c r="C76" i="13"/>
  <c r="C74" i="13"/>
  <c r="C73" i="13"/>
  <c r="C71" i="13"/>
  <c r="C70" i="13"/>
  <c r="AI48" i="12" l="1"/>
  <c r="AI17" i="12"/>
  <c r="AH50" i="11"/>
  <c r="AH48" i="11"/>
  <c r="AH46" i="11"/>
  <c r="AI50" i="10"/>
  <c r="AI48" i="10"/>
  <c r="AI17" i="10"/>
  <c r="AH50" i="9"/>
  <c r="AI50" i="8"/>
  <c r="AI48" i="8"/>
  <c r="AH50" i="7"/>
  <c r="Z50" i="7"/>
  <c r="AA50" i="7"/>
  <c r="AB50" i="7"/>
  <c r="AC50" i="7"/>
  <c r="AA48" i="7"/>
  <c r="AB48" i="7"/>
  <c r="AA46" i="7"/>
  <c r="AB46" i="7"/>
  <c r="AC46" i="7"/>
  <c r="AA40" i="7"/>
  <c r="AI40" i="7" s="1"/>
  <c r="AB40" i="7"/>
  <c r="AC40" i="7"/>
  <c r="AA32" i="7"/>
  <c r="AI32" i="7" s="1"/>
  <c r="AB32" i="7"/>
  <c r="Z32" i="7"/>
  <c r="AI17" i="7"/>
  <c r="AH50" i="6"/>
  <c r="AH48" i="6"/>
  <c r="AH32" i="6"/>
  <c r="AH40" i="6"/>
  <c r="AH46" i="6"/>
  <c r="AH17" i="6"/>
  <c r="AI17" i="5"/>
  <c r="AI50" i="5"/>
  <c r="AI48" i="5"/>
  <c r="AH50" i="4"/>
  <c r="AH48" i="4"/>
  <c r="AH46" i="4"/>
  <c r="AH40" i="4"/>
  <c r="AH32" i="4"/>
  <c r="AI32" i="1"/>
  <c r="AI40" i="14"/>
  <c r="AI17" i="14"/>
  <c r="AG17" i="2"/>
  <c r="AI48" i="1"/>
  <c r="AI17" i="1"/>
  <c r="AH46" i="9"/>
  <c r="AH44" i="9"/>
  <c r="AH43" i="9"/>
  <c r="AH42" i="9"/>
  <c r="AH45" i="9"/>
  <c r="AI40" i="1"/>
  <c r="AI34" i="1"/>
  <c r="AI26" i="1"/>
  <c r="AI34" i="14"/>
  <c r="AG34" i="2"/>
  <c r="AI35" i="1"/>
  <c r="AI36" i="1"/>
  <c r="AI37" i="1"/>
  <c r="AI38" i="1"/>
  <c r="AI39" i="1"/>
  <c r="AI20" i="1"/>
  <c r="AC46" i="12"/>
  <c r="AD46" i="12"/>
  <c r="AD48" i="12"/>
  <c r="AD50" i="12"/>
  <c r="AC40" i="12"/>
  <c r="AC48" i="12" s="1"/>
  <c r="AD40" i="12"/>
  <c r="AC32" i="12"/>
  <c r="AC50" i="12" s="1"/>
  <c r="AD32" i="12"/>
  <c r="AH40" i="11"/>
  <c r="AH32" i="11"/>
  <c r="AH17" i="11"/>
  <c r="AC46" i="11"/>
  <c r="AD46" i="11"/>
  <c r="AC48" i="11"/>
  <c r="AD48" i="11"/>
  <c r="AC50" i="11"/>
  <c r="AD50" i="11"/>
  <c r="AC40" i="11"/>
  <c r="AD40" i="11"/>
  <c r="AE40" i="11"/>
  <c r="AC32" i="11"/>
  <c r="AD32" i="11"/>
  <c r="AE32" i="11"/>
  <c r="AF32" i="11"/>
  <c r="AI46" i="10"/>
  <c r="Y46" i="10"/>
  <c r="Z46" i="10"/>
  <c r="Y48" i="10"/>
  <c r="Z48" i="10"/>
  <c r="Y50" i="10"/>
  <c r="Z50" i="10"/>
  <c r="Y40" i="10"/>
  <c r="Z40" i="10"/>
  <c r="Y32" i="10"/>
  <c r="Z32" i="10"/>
  <c r="AH48" i="9"/>
  <c r="AH40" i="9"/>
  <c r="AH32" i="9"/>
  <c r="AH17" i="9"/>
  <c r="AB46" i="9"/>
  <c r="AC46" i="9"/>
  <c r="AB48" i="9"/>
  <c r="AC48" i="9"/>
  <c r="AB50" i="9"/>
  <c r="AC50" i="9"/>
  <c r="AA46" i="9"/>
  <c r="AB40" i="9"/>
  <c r="AC40" i="9"/>
  <c r="AB32" i="9"/>
  <c r="AC32" i="9"/>
  <c r="AI46" i="8"/>
  <c r="AI40" i="8"/>
  <c r="AI32" i="8"/>
  <c r="AI17" i="8"/>
  <c r="AD46" i="8"/>
  <c r="AE46" i="8"/>
  <c r="AD48" i="8"/>
  <c r="AE48" i="8"/>
  <c r="AD50" i="8"/>
  <c r="AE50" i="8"/>
  <c r="AD40" i="8"/>
  <c r="AE40" i="8"/>
  <c r="AD32" i="8"/>
  <c r="AE32" i="8"/>
  <c r="AB46" i="6"/>
  <c r="AB50" i="6" s="1"/>
  <c r="AC46" i="6"/>
  <c r="AB48" i="6"/>
  <c r="AC48" i="6"/>
  <c r="AC50" i="6"/>
  <c r="AB40" i="6"/>
  <c r="AC40" i="6"/>
  <c r="AB32" i="6"/>
  <c r="AC32" i="6"/>
  <c r="AI46" i="5"/>
  <c r="AI40" i="5"/>
  <c r="AI32" i="5"/>
  <c r="AD46" i="5"/>
  <c r="AD50" i="5" s="1"/>
  <c r="AE46" i="5"/>
  <c r="AD48" i="5"/>
  <c r="AE48" i="5"/>
  <c r="AE50" i="5"/>
  <c r="AF40" i="5"/>
  <c r="AD40" i="5"/>
  <c r="AE40" i="5"/>
  <c r="AD32" i="5"/>
  <c r="AE32" i="5"/>
  <c r="AH17" i="4"/>
  <c r="AA50" i="4"/>
  <c r="AB50" i="4"/>
  <c r="AA48" i="4"/>
  <c r="AB48" i="4"/>
  <c r="AA46" i="4"/>
  <c r="AB46" i="4"/>
  <c r="AA40" i="4"/>
  <c r="AB40" i="4"/>
  <c r="AA32" i="4"/>
  <c r="AB32" i="4"/>
  <c r="AI46" i="14"/>
  <c r="AE46" i="14"/>
  <c r="AF46" i="14"/>
  <c r="AE40" i="14"/>
  <c r="AF40" i="14"/>
  <c r="AF50" i="14" s="1"/>
  <c r="AE32" i="14"/>
  <c r="AE50" i="14" s="1"/>
  <c r="AF32" i="14"/>
  <c r="AG50" i="2"/>
  <c r="AG48" i="2"/>
  <c r="AI46" i="1"/>
  <c r="AG32" i="2"/>
  <c r="AG40" i="2"/>
  <c r="AG46" i="2"/>
  <c r="AG32" i="1"/>
  <c r="AG50" i="1" s="1"/>
  <c r="AG40" i="1"/>
  <c r="AG46" i="1"/>
  <c r="AD50" i="2"/>
  <c r="AE50" i="2"/>
  <c r="AF50" i="2"/>
  <c r="AD48" i="2"/>
  <c r="AE48" i="2"/>
  <c r="AF48" i="2"/>
  <c r="AD46" i="2"/>
  <c r="AE46" i="2"/>
  <c r="AF46" i="2"/>
  <c r="AD40" i="2"/>
  <c r="AE40" i="2"/>
  <c r="AF40" i="2"/>
  <c r="AD32" i="2"/>
  <c r="AE32" i="2"/>
  <c r="AF32" i="2"/>
  <c r="C8" i="2"/>
  <c r="AH44" i="6"/>
  <c r="AI18" i="5"/>
  <c r="AI19" i="5"/>
  <c r="AI20" i="5"/>
  <c r="AI21" i="5"/>
  <c r="AI22" i="5"/>
  <c r="AI23" i="5"/>
  <c r="AI24" i="5"/>
  <c r="AI25" i="5"/>
  <c r="AI26" i="5"/>
  <c r="AI27" i="5"/>
  <c r="AI28" i="5"/>
  <c r="AI29" i="5"/>
  <c r="AI30" i="5"/>
  <c r="AI31" i="5"/>
  <c r="A17" i="2"/>
  <c r="D32" i="2"/>
  <c r="E32" i="2"/>
  <c r="F32" i="2"/>
  <c r="G32" i="2"/>
  <c r="H32" i="2"/>
  <c r="I32" i="2"/>
  <c r="J32" i="2"/>
  <c r="K32" i="2"/>
  <c r="L32" i="2"/>
  <c r="M32" i="2"/>
  <c r="N32" i="2"/>
  <c r="O32" i="2"/>
  <c r="P32" i="2"/>
  <c r="Q32" i="2"/>
  <c r="R32" i="2"/>
  <c r="S32" i="2"/>
  <c r="T32" i="2"/>
  <c r="U32" i="2"/>
  <c r="V32" i="2"/>
  <c r="W32" i="2"/>
  <c r="X32" i="2"/>
  <c r="Y32" i="2"/>
  <c r="Z32" i="2"/>
  <c r="AA32" i="2"/>
  <c r="AB32" i="2"/>
  <c r="AC32" i="2"/>
  <c r="AH46" i="12"/>
  <c r="AI43" i="12"/>
  <c r="AI44" i="12"/>
  <c r="AI45" i="12"/>
  <c r="AI42" i="12"/>
  <c r="AH40" i="12"/>
  <c r="AI35" i="12"/>
  <c r="AI36" i="12"/>
  <c r="AI37" i="12"/>
  <c r="AI38" i="12"/>
  <c r="AI39" i="12"/>
  <c r="AI34" i="12"/>
  <c r="AH32" i="12"/>
  <c r="AI18" i="12"/>
  <c r="AI19" i="12"/>
  <c r="AI20" i="12"/>
  <c r="AI21" i="12"/>
  <c r="AI22" i="12"/>
  <c r="AI23" i="12"/>
  <c r="AI24" i="12"/>
  <c r="AI25" i="12"/>
  <c r="AI26" i="12"/>
  <c r="AI27" i="12"/>
  <c r="AI28" i="12"/>
  <c r="AI29" i="12"/>
  <c r="AI30" i="12"/>
  <c r="AI31" i="12"/>
  <c r="AH46" i="10"/>
  <c r="AH18" i="11"/>
  <c r="AH19" i="11"/>
  <c r="AH20" i="11"/>
  <c r="AH21" i="11"/>
  <c r="AH22" i="11"/>
  <c r="AH23" i="11"/>
  <c r="AH24" i="11"/>
  <c r="AH25" i="11"/>
  <c r="AH26" i="11"/>
  <c r="AH27" i="11"/>
  <c r="AH28" i="11"/>
  <c r="AH29" i="11"/>
  <c r="AH30" i="11"/>
  <c r="AH31" i="11"/>
  <c r="AG32" i="11"/>
  <c r="AG46" i="11"/>
  <c r="AG40" i="11"/>
  <c r="AH43" i="11"/>
  <c r="AH44" i="11"/>
  <c r="AH45" i="11"/>
  <c r="AH42" i="11"/>
  <c r="AH35" i="11"/>
  <c r="AH36" i="11"/>
  <c r="AH37" i="11"/>
  <c r="AH38" i="11"/>
  <c r="AH39" i="11"/>
  <c r="AH34" i="11"/>
  <c r="AI43" i="10"/>
  <c r="AI44" i="10"/>
  <c r="AI45" i="10"/>
  <c r="AI42" i="10"/>
  <c r="AH40" i="10"/>
  <c r="AI35" i="10"/>
  <c r="AI36" i="10"/>
  <c r="AI37" i="10"/>
  <c r="AI38" i="10"/>
  <c r="AI39" i="10"/>
  <c r="AI34" i="10"/>
  <c r="AI18" i="10"/>
  <c r="AI19" i="10"/>
  <c r="AI20" i="10"/>
  <c r="AI21" i="10"/>
  <c r="AI22" i="10"/>
  <c r="AI23" i="10"/>
  <c r="AI24" i="10"/>
  <c r="AI25" i="10"/>
  <c r="AI26" i="10"/>
  <c r="AI27" i="10"/>
  <c r="AI28" i="10"/>
  <c r="AI29" i="10"/>
  <c r="AI30" i="10"/>
  <c r="AI31" i="10"/>
  <c r="AH32" i="10"/>
  <c r="AH48" i="10" s="1"/>
  <c r="AH35" i="9"/>
  <c r="AH36" i="9"/>
  <c r="AH37" i="9"/>
  <c r="AH38" i="9"/>
  <c r="AH39" i="9"/>
  <c r="AH34" i="9"/>
  <c r="AG32" i="9"/>
  <c r="AH18" i="9"/>
  <c r="AH19" i="9"/>
  <c r="AH20" i="9"/>
  <c r="AH21" i="9"/>
  <c r="AH22" i="9"/>
  <c r="AH23" i="9"/>
  <c r="AH24" i="9"/>
  <c r="AH25" i="9"/>
  <c r="AH26" i="9"/>
  <c r="AH27" i="9"/>
  <c r="AH28" i="9"/>
  <c r="AH29" i="9"/>
  <c r="AH30" i="9"/>
  <c r="AH31" i="9"/>
  <c r="AG46" i="9"/>
  <c r="AG40" i="9"/>
  <c r="AG50" i="9" s="1"/>
  <c r="AH46" i="8"/>
  <c r="AI43" i="8"/>
  <c r="AI44" i="8"/>
  <c r="AI45" i="8"/>
  <c r="AI42" i="8"/>
  <c r="AH40" i="8"/>
  <c r="AI35" i="8"/>
  <c r="AI36" i="8"/>
  <c r="AI37" i="8"/>
  <c r="AI38" i="8"/>
  <c r="AI39" i="8"/>
  <c r="AI34" i="8"/>
  <c r="AI18" i="8"/>
  <c r="AI19" i="8"/>
  <c r="AI20" i="8"/>
  <c r="AI21" i="8"/>
  <c r="AI22" i="8"/>
  <c r="AI23" i="8"/>
  <c r="AI24" i="8"/>
  <c r="AI25" i="8"/>
  <c r="AI26" i="8"/>
  <c r="AI27" i="8"/>
  <c r="AI28" i="8"/>
  <c r="AI29" i="8"/>
  <c r="AI30" i="8"/>
  <c r="AI31" i="8"/>
  <c r="AH32" i="8"/>
  <c r="AH50" i="8" s="1"/>
  <c r="AH46" i="7"/>
  <c r="AI43" i="7"/>
  <c r="AI44" i="7"/>
  <c r="AI45" i="7"/>
  <c r="AI42" i="7"/>
  <c r="AH40" i="7"/>
  <c r="AI35" i="7"/>
  <c r="AI36" i="7"/>
  <c r="AI37" i="7"/>
  <c r="AI38" i="7"/>
  <c r="AI39" i="7"/>
  <c r="AI34" i="7"/>
  <c r="AI27" i="7"/>
  <c r="AH32" i="7"/>
  <c r="AH48" i="7" s="1"/>
  <c r="AI18" i="7"/>
  <c r="AI19" i="7"/>
  <c r="AI20" i="7"/>
  <c r="AI21" i="7"/>
  <c r="AI22" i="7"/>
  <c r="AI23" i="7"/>
  <c r="AI24" i="7"/>
  <c r="AI25" i="7"/>
  <c r="AI26" i="7"/>
  <c r="AI28" i="7"/>
  <c r="AI29" i="7"/>
  <c r="AI30" i="7"/>
  <c r="AI31" i="7"/>
  <c r="AH43" i="6"/>
  <c r="AH45" i="6"/>
  <c r="AH42" i="6"/>
  <c r="AG46" i="6"/>
  <c r="AG40" i="6"/>
  <c r="AH35" i="6"/>
  <c r="AH36" i="6"/>
  <c r="AH37" i="6"/>
  <c r="AH38" i="6"/>
  <c r="AH39" i="6"/>
  <c r="AH34" i="6"/>
  <c r="AH18" i="6"/>
  <c r="AH19" i="6"/>
  <c r="AH20" i="6"/>
  <c r="AH21" i="6"/>
  <c r="AH22" i="6"/>
  <c r="AH23" i="6"/>
  <c r="AH24" i="6"/>
  <c r="AH25" i="6"/>
  <c r="AH26" i="6"/>
  <c r="AH27" i="6"/>
  <c r="AH28" i="6"/>
  <c r="AH29" i="6"/>
  <c r="AH30" i="6"/>
  <c r="AH31" i="6"/>
  <c r="AG32" i="6"/>
  <c r="AH46" i="5"/>
  <c r="AI43" i="5"/>
  <c r="AI44" i="5"/>
  <c r="AI45" i="5"/>
  <c r="AI42" i="5"/>
  <c r="AH40" i="5"/>
  <c r="AI35" i="5"/>
  <c r="AI36" i="5"/>
  <c r="AI37" i="5"/>
  <c r="AI38" i="5"/>
  <c r="AI39" i="5"/>
  <c r="AI34" i="5"/>
  <c r="AH32" i="5"/>
  <c r="AH50" i="5" s="1"/>
  <c r="AG46" i="4"/>
  <c r="AH43" i="4"/>
  <c r="AH44" i="4"/>
  <c r="AH45" i="4"/>
  <c r="AH42" i="4"/>
  <c r="AG40" i="4"/>
  <c r="AH35" i="4"/>
  <c r="AH36" i="4"/>
  <c r="AH37" i="4"/>
  <c r="AH38" i="4"/>
  <c r="AH39" i="4"/>
  <c r="AH34" i="4"/>
  <c r="AG32" i="4"/>
  <c r="AG48" i="4" s="1"/>
  <c r="AH18" i="4"/>
  <c r="AH19" i="4"/>
  <c r="AH20" i="4"/>
  <c r="AH21" i="4"/>
  <c r="AH22" i="4"/>
  <c r="AH23" i="4"/>
  <c r="AH24" i="4"/>
  <c r="AH25" i="4"/>
  <c r="AH26" i="4"/>
  <c r="AH27" i="4"/>
  <c r="AH28" i="4"/>
  <c r="AH29" i="4"/>
  <c r="AH30" i="4"/>
  <c r="AH31" i="4"/>
  <c r="AH46" i="14"/>
  <c r="AI43" i="14"/>
  <c r="AI44" i="14"/>
  <c r="AI45" i="14"/>
  <c r="AI42" i="14"/>
  <c r="AI35" i="14"/>
  <c r="AI36" i="14"/>
  <c r="AI37" i="14"/>
  <c r="AI38" i="14"/>
  <c r="AI39" i="14"/>
  <c r="AH40" i="14"/>
  <c r="AH32" i="14"/>
  <c r="AI28" i="14"/>
  <c r="AI18" i="14"/>
  <c r="AI19" i="14"/>
  <c r="AI20" i="14"/>
  <c r="AI21" i="14"/>
  <c r="AI22" i="14"/>
  <c r="AI23" i="14"/>
  <c r="AI24" i="14"/>
  <c r="AI25" i="14"/>
  <c r="AI26" i="14"/>
  <c r="AI27" i="14"/>
  <c r="AI29" i="14"/>
  <c r="AI30" i="14"/>
  <c r="AI31" i="14"/>
  <c r="AG43" i="2"/>
  <c r="AG45" i="2"/>
  <c r="AG44" i="2"/>
  <c r="AG42" i="2"/>
  <c r="AG35" i="2"/>
  <c r="AG36" i="2"/>
  <c r="AG37" i="2"/>
  <c r="AG38" i="2"/>
  <c r="AG39" i="2"/>
  <c r="AG18" i="2"/>
  <c r="AG19" i="2"/>
  <c r="AG20" i="2"/>
  <c r="AG21" i="2"/>
  <c r="AG22" i="2"/>
  <c r="AG23" i="2"/>
  <c r="AG24" i="2"/>
  <c r="AG25" i="2"/>
  <c r="AG26" i="2"/>
  <c r="AG27" i="2"/>
  <c r="AG28" i="2"/>
  <c r="AG29" i="2"/>
  <c r="AG30" i="2"/>
  <c r="AG31" i="2"/>
  <c r="AH46" i="1"/>
  <c r="AI43" i="1"/>
  <c r="AI44" i="1"/>
  <c r="AI45" i="1"/>
  <c r="AI42" i="1"/>
  <c r="AH40" i="1"/>
  <c r="AH32" i="1"/>
  <c r="AF32" i="1"/>
  <c r="AI18" i="1"/>
  <c r="AI19" i="1"/>
  <c r="AI21" i="1"/>
  <c r="AI22" i="1"/>
  <c r="AI23" i="1"/>
  <c r="AI24" i="1"/>
  <c r="AI25" i="1"/>
  <c r="AI27" i="1"/>
  <c r="AI28" i="1"/>
  <c r="AI29" i="1"/>
  <c r="AI30" i="1"/>
  <c r="AI31" i="1"/>
  <c r="AE48" i="14" l="1"/>
  <c r="AI32" i="14"/>
  <c r="AI48" i="14" s="1"/>
  <c r="AI50" i="14" s="1"/>
  <c r="AI48" i="7"/>
  <c r="AH50" i="12"/>
  <c r="AH48" i="12"/>
  <c r="AG50" i="11"/>
  <c r="AH48" i="8"/>
  <c r="AG50" i="6"/>
  <c r="AG48" i="6"/>
  <c r="AH48" i="5"/>
  <c r="AF48" i="14"/>
  <c r="AG50" i="4"/>
  <c r="AG48" i="1"/>
  <c r="AH50" i="14"/>
  <c r="AI50" i="1"/>
  <c r="AH48" i="1"/>
  <c r="AH50" i="1"/>
  <c r="AH48" i="14"/>
  <c r="AG48" i="11"/>
  <c r="AH50" i="10"/>
  <c r="AG48" i="9"/>
  <c r="B35" i="13"/>
  <c r="B34" i="13"/>
  <c r="B33" i="13"/>
  <c r="B32" i="13"/>
  <c r="B31" i="13"/>
  <c r="B150" i="13" s="1" a="1"/>
  <c r="B150" i="13" s="1"/>
  <c r="B27" i="13"/>
  <c r="B26" i="13"/>
  <c r="B24" i="13"/>
  <c r="B23" i="13"/>
  <c r="B22" i="13"/>
  <c r="B21" i="13"/>
  <c r="B20" i="13"/>
  <c r="B19" i="13"/>
  <c r="B18" i="13"/>
  <c r="B17" i="13"/>
  <c r="B16" i="13"/>
  <c r="B15" i="13"/>
  <c r="B14" i="13"/>
  <c r="B13" i="13"/>
  <c r="B107" i="13" s="1" a="1"/>
  <c r="B107" i="13" s="1"/>
  <c r="B25" i="13"/>
  <c r="AJ17" i="1" l="1"/>
  <c r="B108" i="13" a="1"/>
  <c r="B108" i="13" s="1"/>
  <c r="B109" i="13" s="1" a="1"/>
  <c r="B109" i="13" s="1"/>
  <c r="B110" i="13" l="1" a="1"/>
  <c r="B110" i="13" s="1"/>
  <c r="B111" i="13" l="1" a="1"/>
  <c r="B111" i="13" s="1"/>
  <c r="B112" i="13" s="1" a="1"/>
  <c r="B112" i="13" s="1"/>
  <c r="B113" i="13" l="1" a="1"/>
  <c r="B113" i="13" s="1"/>
  <c r="B114" i="13" l="1" a="1"/>
  <c r="B114" i="13" s="1"/>
  <c r="B115" i="13" l="1" a="1"/>
  <c r="B115" i="13" s="1"/>
  <c r="B116" i="13" s="1" a="1"/>
  <c r="B116" i="13" s="1"/>
  <c r="B117" i="13" s="1" a="1"/>
  <c r="B117" i="13" s="1"/>
  <c r="B118" i="13" s="1" a="1"/>
  <c r="B118" i="13" s="1"/>
  <c r="B119" i="13" l="1" a="1"/>
  <c r="B119" i="13" s="1"/>
  <c r="B120" i="13" s="1" a="1"/>
  <c r="B120" i="13" s="1"/>
  <c r="B121" i="13" s="1" a="1"/>
  <c r="B121" i="13" s="1"/>
  <c r="F156" i="13" l="1"/>
  <c r="B36" i="13" l="1"/>
  <c r="A39" i="2"/>
  <c r="A38" i="2"/>
  <c r="A37" i="2"/>
  <c r="A36" i="2"/>
  <c r="A35" i="2"/>
  <c r="A34" i="2"/>
  <c r="A31" i="2"/>
  <c r="A30" i="2"/>
  <c r="A29" i="2"/>
  <c r="A28" i="2"/>
  <c r="A27" i="2"/>
  <c r="A26" i="2"/>
  <c r="A25" i="2"/>
  <c r="A24" i="2"/>
  <c r="A23" i="2"/>
  <c r="A22" i="2"/>
  <c r="A21" i="2"/>
  <c r="A20" i="2"/>
  <c r="A19" i="2"/>
  <c r="A18" i="2"/>
  <c r="Z57" i="12"/>
  <c r="Y57" i="11"/>
  <c r="AB57" i="10"/>
  <c r="Y57" i="9"/>
  <c r="Z57" i="8"/>
  <c r="Z57" i="7"/>
  <c r="Y57" i="6"/>
  <c r="Z57" i="5"/>
  <c r="Y57" i="4"/>
  <c r="Z57" i="14"/>
  <c r="X57" i="2"/>
  <c r="J58" i="2"/>
  <c r="I58" i="14"/>
  <c r="I58" i="4"/>
  <c r="I58" i="5"/>
  <c r="I58" i="6"/>
  <c r="I58" i="7"/>
  <c r="I58" i="8"/>
  <c r="I58" i="9"/>
  <c r="I58" i="10"/>
  <c r="I58" i="11"/>
  <c r="I58" i="12"/>
  <c r="B58" i="1"/>
  <c r="A33" i="4"/>
  <c r="Y58" i="4" s="1"/>
  <c r="A33" i="5"/>
  <c r="Z58" i="5" s="1"/>
  <c r="A33" i="6"/>
  <c r="Y58" i="6" s="1"/>
  <c r="A33" i="7"/>
  <c r="Z58" i="7" s="1"/>
  <c r="A33" i="8"/>
  <c r="Z58" i="8" s="1"/>
  <c r="A33" i="9"/>
  <c r="Y58" i="9" s="1"/>
  <c r="A33" i="10"/>
  <c r="AB58" i="10" s="1"/>
  <c r="A33" i="11"/>
  <c r="Y58" i="11" s="1"/>
  <c r="A33" i="12"/>
  <c r="Z58" i="12" s="1"/>
  <c r="A33" i="14"/>
  <c r="Z58" i="14" s="1"/>
  <c r="A33" i="2"/>
  <c r="X58" i="2" s="1"/>
  <c r="AA58" i="1"/>
  <c r="AA57" i="1"/>
  <c r="C8" i="4"/>
  <c r="C8" i="5"/>
  <c r="C8" i="6"/>
  <c r="C8" i="7"/>
  <c r="C8" i="8"/>
  <c r="C8" i="9"/>
  <c r="C8" i="10"/>
  <c r="C8" i="11"/>
  <c r="C8" i="12"/>
  <c r="C8" i="14"/>
  <c r="C7" i="13"/>
  <c r="A12" i="14"/>
  <c r="A11" i="14"/>
  <c r="A12" i="4"/>
  <c r="A11" i="4"/>
  <c r="A12" i="5"/>
  <c r="A11" i="5"/>
  <c r="A12" i="6"/>
  <c r="A11" i="6"/>
  <c r="A12" i="7"/>
  <c r="A11" i="7"/>
  <c r="A12" i="8"/>
  <c r="A11" i="8"/>
  <c r="A12" i="9"/>
  <c r="A11" i="9"/>
  <c r="A12" i="10"/>
  <c r="A11" i="10"/>
  <c r="A12" i="11"/>
  <c r="A11" i="11"/>
  <c r="A12" i="2"/>
  <c r="A11" i="2"/>
  <c r="A12" i="12"/>
  <c r="A11" i="12"/>
  <c r="B151" i="13" l="1" a="1"/>
  <c r="B151" i="13" s="1"/>
  <c r="B152" i="13" a="1"/>
  <c r="B152" i="13" s="1"/>
  <c r="B153" i="13" s="1" a="1"/>
  <c r="B153" i="13" s="1"/>
  <c r="B154" i="13" s="1" a="1"/>
  <c r="B154" i="13" s="1"/>
  <c r="B155" i="13" s="1" a="1"/>
  <c r="B155" i="13" s="1"/>
  <c r="O33" i="13" l="1"/>
  <c r="O32" i="13"/>
  <c r="K36" i="13"/>
  <c r="K35" i="13"/>
  <c r="K34" i="13"/>
  <c r="K33" i="13"/>
  <c r="K32" i="13"/>
  <c r="G36" i="13"/>
  <c r="G35" i="13"/>
  <c r="G32" i="13"/>
  <c r="G31" i="13"/>
  <c r="D32" i="13"/>
  <c r="D33" i="13"/>
  <c r="D34" i="13"/>
  <c r="D35" i="13"/>
  <c r="D36" i="13"/>
  <c r="D31" i="13"/>
  <c r="C32" i="13"/>
  <c r="C33" i="13"/>
  <c r="C34" i="13"/>
  <c r="C35" i="13"/>
  <c r="C36" i="13"/>
  <c r="C31" i="13"/>
  <c r="AA129" i="13"/>
  <c r="Y129" i="13"/>
  <c r="W129" i="13"/>
  <c r="U129" i="13"/>
  <c r="S129" i="13"/>
  <c r="Q129" i="13"/>
  <c r="O129" i="13"/>
  <c r="M129" i="13"/>
  <c r="K129" i="13"/>
  <c r="I129" i="13"/>
  <c r="G129" i="13"/>
  <c r="E129" i="13"/>
  <c r="C137" i="13"/>
  <c r="C140" i="13"/>
  <c r="C143" i="13"/>
  <c r="L40" i="4"/>
  <c r="AA40" i="12"/>
  <c r="AG40" i="12"/>
  <c r="AF40" i="12"/>
  <c r="AE40" i="12"/>
  <c r="AB40" i="12"/>
  <c r="AI40" i="12" s="1"/>
  <c r="Z40" i="12"/>
  <c r="Y40" i="12"/>
  <c r="X40" i="12"/>
  <c r="W40" i="12"/>
  <c r="V40" i="12"/>
  <c r="U40" i="12"/>
  <c r="T40" i="12"/>
  <c r="S40" i="12"/>
  <c r="R40" i="12"/>
  <c r="Q40" i="12"/>
  <c r="P40" i="12"/>
  <c r="O40" i="12"/>
  <c r="N40" i="12"/>
  <c r="M40" i="12"/>
  <c r="L40" i="12"/>
  <c r="K40" i="12"/>
  <c r="J40" i="12"/>
  <c r="I40" i="12"/>
  <c r="H40" i="12"/>
  <c r="G40" i="12"/>
  <c r="F40" i="12"/>
  <c r="E40" i="12"/>
  <c r="D40" i="12"/>
  <c r="AF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AG40" i="10"/>
  <c r="AF40" i="10"/>
  <c r="AE40" i="10"/>
  <c r="AD40" i="10"/>
  <c r="AC40" i="10"/>
  <c r="AB40" i="10"/>
  <c r="AA40" i="10"/>
  <c r="X40" i="10"/>
  <c r="W40" i="10"/>
  <c r="V40" i="10"/>
  <c r="U40" i="10"/>
  <c r="T40" i="10"/>
  <c r="S40" i="10"/>
  <c r="R40" i="10"/>
  <c r="Q40" i="10"/>
  <c r="P40" i="10"/>
  <c r="O40" i="10"/>
  <c r="N40" i="10"/>
  <c r="M40" i="10"/>
  <c r="L40" i="10"/>
  <c r="K40" i="10"/>
  <c r="J40" i="10"/>
  <c r="I40" i="10"/>
  <c r="H40" i="10"/>
  <c r="G40" i="10"/>
  <c r="F40" i="10"/>
  <c r="E40" i="10"/>
  <c r="D40" i="10"/>
  <c r="AF40" i="9"/>
  <c r="AE40" i="9"/>
  <c r="AD40" i="9"/>
  <c r="AA40" i="9"/>
  <c r="Z40" i="9"/>
  <c r="Y40" i="9"/>
  <c r="X40" i="9"/>
  <c r="W40" i="9"/>
  <c r="V40" i="9"/>
  <c r="U40" i="9"/>
  <c r="T40" i="9"/>
  <c r="S40" i="9"/>
  <c r="R40" i="9"/>
  <c r="Q40" i="9"/>
  <c r="P40" i="9"/>
  <c r="O40" i="9"/>
  <c r="N40" i="9"/>
  <c r="M40" i="9"/>
  <c r="L40" i="9"/>
  <c r="K40" i="9"/>
  <c r="J40" i="9"/>
  <c r="I40" i="9"/>
  <c r="H40" i="9"/>
  <c r="G40" i="9"/>
  <c r="F40" i="9"/>
  <c r="E40" i="9"/>
  <c r="D40" i="9"/>
  <c r="AG40" i="8"/>
  <c r="AF40" i="8"/>
  <c r="AC40" i="8"/>
  <c r="AB40" i="8"/>
  <c r="AA40" i="8"/>
  <c r="Z40" i="8"/>
  <c r="Y40" i="8"/>
  <c r="X40" i="8"/>
  <c r="W40" i="8"/>
  <c r="V40" i="8"/>
  <c r="U40" i="8"/>
  <c r="T40" i="8"/>
  <c r="S40" i="8"/>
  <c r="R40" i="8"/>
  <c r="Q40" i="8"/>
  <c r="P40" i="8"/>
  <c r="O40" i="8"/>
  <c r="N40" i="8"/>
  <c r="M40" i="8"/>
  <c r="L40" i="8"/>
  <c r="K40" i="8"/>
  <c r="J40" i="8"/>
  <c r="I40" i="8"/>
  <c r="H40" i="8"/>
  <c r="G40" i="8"/>
  <c r="F40" i="8"/>
  <c r="E40" i="8"/>
  <c r="D40" i="8"/>
  <c r="AG40" i="7"/>
  <c r="AF40" i="7"/>
  <c r="AE40" i="7"/>
  <c r="AD40" i="7"/>
  <c r="Z40" i="7"/>
  <c r="Y40" i="7"/>
  <c r="X40" i="7"/>
  <c r="W40" i="7"/>
  <c r="V40" i="7"/>
  <c r="U40" i="7"/>
  <c r="T40" i="7"/>
  <c r="S40" i="7"/>
  <c r="R40" i="7"/>
  <c r="Q40" i="7"/>
  <c r="P40" i="7"/>
  <c r="O40" i="7"/>
  <c r="N40" i="7"/>
  <c r="M40" i="7"/>
  <c r="L40" i="7"/>
  <c r="K40" i="7"/>
  <c r="J40" i="7"/>
  <c r="I40" i="7"/>
  <c r="H40" i="7"/>
  <c r="G40" i="7"/>
  <c r="F40" i="7"/>
  <c r="E40" i="7"/>
  <c r="D40" i="7"/>
  <c r="AF40" i="6"/>
  <c r="AE40" i="6"/>
  <c r="AD40" i="6"/>
  <c r="AA40" i="6"/>
  <c r="Z40" i="6"/>
  <c r="Y40" i="6"/>
  <c r="X40" i="6"/>
  <c r="W40" i="6"/>
  <c r="V40" i="6"/>
  <c r="U40" i="6"/>
  <c r="T40" i="6"/>
  <c r="S40" i="6"/>
  <c r="R40" i="6"/>
  <c r="Q40" i="6"/>
  <c r="P40" i="6"/>
  <c r="O40" i="6"/>
  <c r="N40" i="6"/>
  <c r="M40" i="6"/>
  <c r="L40" i="6"/>
  <c r="K40" i="6"/>
  <c r="J40" i="6"/>
  <c r="I40" i="6"/>
  <c r="H40" i="6"/>
  <c r="G40" i="6"/>
  <c r="F40" i="6"/>
  <c r="E40" i="6"/>
  <c r="D40" i="6"/>
  <c r="AG40" i="5"/>
  <c r="AC40" i="5"/>
  <c r="AB40" i="5"/>
  <c r="AA40" i="5"/>
  <c r="Z40" i="5"/>
  <c r="Y40" i="5"/>
  <c r="X40" i="5"/>
  <c r="W40" i="5"/>
  <c r="V40" i="5"/>
  <c r="U40" i="5"/>
  <c r="T40" i="5"/>
  <c r="S40" i="5"/>
  <c r="R40" i="5"/>
  <c r="Q40" i="5"/>
  <c r="P40" i="5"/>
  <c r="O40" i="5"/>
  <c r="N40" i="5"/>
  <c r="M40" i="5"/>
  <c r="L40" i="5"/>
  <c r="K40" i="5"/>
  <c r="J40" i="5"/>
  <c r="I40" i="5"/>
  <c r="H40" i="5"/>
  <c r="G40" i="5"/>
  <c r="F40" i="5"/>
  <c r="E40" i="5"/>
  <c r="D40" i="5"/>
  <c r="AF40" i="4"/>
  <c r="AE40" i="4"/>
  <c r="AD40" i="4"/>
  <c r="AC40" i="4"/>
  <c r="Z40" i="4"/>
  <c r="Y40" i="4"/>
  <c r="X40" i="4"/>
  <c r="W40" i="4"/>
  <c r="V40" i="4"/>
  <c r="U40" i="4"/>
  <c r="T40" i="4"/>
  <c r="S40" i="4"/>
  <c r="R40" i="4"/>
  <c r="Q40" i="4"/>
  <c r="P40" i="4"/>
  <c r="O40" i="4"/>
  <c r="N40" i="4"/>
  <c r="M40" i="4"/>
  <c r="K40" i="4"/>
  <c r="J40" i="4"/>
  <c r="I40" i="4"/>
  <c r="H40" i="4"/>
  <c r="G40" i="4"/>
  <c r="F40" i="4"/>
  <c r="E40" i="4"/>
  <c r="D40" i="4"/>
  <c r="AG40" i="14"/>
  <c r="AD40" i="14"/>
  <c r="AC40" i="14"/>
  <c r="AB40" i="14"/>
  <c r="AA40" i="14"/>
  <c r="Z40" i="14"/>
  <c r="Y40" i="14"/>
  <c r="X40" i="14"/>
  <c r="W40" i="14"/>
  <c r="V40" i="14"/>
  <c r="U40" i="14"/>
  <c r="T40" i="14"/>
  <c r="S40" i="14"/>
  <c r="R40" i="14"/>
  <c r="Q40" i="14"/>
  <c r="P40" i="14"/>
  <c r="O40" i="14"/>
  <c r="N40" i="14"/>
  <c r="M40" i="14"/>
  <c r="L40" i="14"/>
  <c r="K40" i="14"/>
  <c r="J40" i="14"/>
  <c r="I40" i="14"/>
  <c r="H40" i="14"/>
  <c r="G40" i="14"/>
  <c r="F40" i="14"/>
  <c r="E40" i="14"/>
  <c r="D40" i="14"/>
  <c r="AC40" i="2"/>
  <c r="AB40" i="2"/>
  <c r="AA40" i="2"/>
  <c r="Z40" i="2"/>
  <c r="Y40" i="2"/>
  <c r="X40" i="2"/>
  <c r="W40" i="2"/>
  <c r="V40" i="2"/>
  <c r="U40" i="2"/>
  <c r="T40" i="2"/>
  <c r="S40" i="2"/>
  <c r="R40" i="2"/>
  <c r="Q40" i="2"/>
  <c r="P40" i="2"/>
  <c r="O40" i="2"/>
  <c r="N40" i="2"/>
  <c r="M40" i="2"/>
  <c r="L40" i="2"/>
  <c r="K40" i="2"/>
  <c r="J40" i="2"/>
  <c r="I40" i="2"/>
  <c r="H40" i="2"/>
  <c r="G40" i="2"/>
  <c r="F40" i="2"/>
  <c r="E40" i="2"/>
  <c r="D40" i="2"/>
  <c r="AB40" i="1"/>
  <c r="E40" i="1"/>
  <c r="E32" i="13"/>
  <c r="AF40" i="1"/>
  <c r="AE40" i="1"/>
  <c r="AD40" i="1"/>
  <c r="AC40" i="1"/>
  <c r="AA40" i="1"/>
  <c r="Z40" i="1"/>
  <c r="Y40" i="1"/>
  <c r="X40" i="1"/>
  <c r="W40" i="1"/>
  <c r="V40" i="1"/>
  <c r="U40" i="1"/>
  <c r="T40" i="1"/>
  <c r="S40" i="1"/>
  <c r="R40" i="1"/>
  <c r="Q40" i="1"/>
  <c r="P40" i="1"/>
  <c r="O40" i="1"/>
  <c r="N40" i="1"/>
  <c r="M40" i="1"/>
  <c r="L40" i="1"/>
  <c r="K40" i="1"/>
  <c r="J40" i="1"/>
  <c r="I40" i="1"/>
  <c r="H40" i="1"/>
  <c r="G40" i="1"/>
  <c r="F40" i="1"/>
  <c r="D40" i="1"/>
  <c r="A35" i="14"/>
  <c r="B35" i="14"/>
  <c r="C35" i="14"/>
  <c r="A36" i="14"/>
  <c r="B36" i="14"/>
  <c r="C36" i="14"/>
  <c r="A37" i="14"/>
  <c r="B37" i="14"/>
  <c r="C37" i="14"/>
  <c r="A38" i="14"/>
  <c r="B38" i="14"/>
  <c r="C38" i="14"/>
  <c r="A39" i="14"/>
  <c r="B39" i="14"/>
  <c r="C39" i="14"/>
  <c r="A35" i="4"/>
  <c r="B35" i="4"/>
  <c r="C35" i="4"/>
  <c r="A36" i="4"/>
  <c r="B36" i="4"/>
  <c r="C36" i="4"/>
  <c r="A37" i="4"/>
  <c r="B37" i="4"/>
  <c r="C37" i="4"/>
  <c r="A38" i="4"/>
  <c r="B38" i="4"/>
  <c r="C38" i="4"/>
  <c r="A39" i="4"/>
  <c r="B39" i="4"/>
  <c r="C39" i="4"/>
  <c r="A35" i="5"/>
  <c r="B35" i="5"/>
  <c r="C35" i="5"/>
  <c r="A36" i="5"/>
  <c r="B36" i="5"/>
  <c r="C36" i="5"/>
  <c r="A37" i="5"/>
  <c r="B37" i="5"/>
  <c r="C37" i="5"/>
  <c r="A38" i="5"/>
  <c r="B38" i="5"/>
  <c r="C38" i="5"/>
  <c r="A39" i="5"/>
  <c r="B39" i="5"/>
  <c r="C39" i="5"/>
  <c r="A35" i="6"/>
  <c r="B35" i="6"/>
  <c r="C35" i="6"/>
  <c r="A36" i="6"/>
  <c r="B36" i="6"/>
  <c r="C36" i="6"/>
  <c r="A37" i="6"/>
  <c r="B37" i="6"/>
  <c r="C37" i="6"/>
  <c r="A38" i="6"/>
  <c r="B38" i="6"/>
  <c r="C38" i="6"/>
  <c r="A39" i="6"/>
  <c r="B39" i="6"/>
  <c r="C39" i="6"/>
  <c r="A35" i="7"/>
  <c r="B35" i="7"/>
  <c r="C35" i="7"/>
  <c r="A36" i="7"/>
  <c r="B36" i="7"/>
  <c r="C36" i="7"/>
  <c r="A37" i="7"/>
  <c r="B37" i="7"/>
  <c r="C37" i="7"/>
  <c r="A38" i="7"/>
  <c r="B38" i="7"/>
  <c r="C38" i="7"/>
  <c r="A39" i="7"/>
  <c r="B39" i="7"/>
  <c r="C39" i="7"/>
  <c r="A35" i="8"/>
  <c r="B35" i="8"/>
  <c r="C35" i="8"/>
  <c r="A36" i="8"/>
  <c r="B36" i="8"/>
  <c r="C36" i="8"/>
  <c r="A37" i="8"/>
  <c r="B37" i="8"/>
  <c r="C37" i="8"/>
  <c r="A38" i="8"/>
  <c r="B38" i="8"/>
  <c r="C38" i="8"/>
  <c r="A39" i="8"/>
  <c r="B39" i="8"/>
  <c r="C39" i="8"/>
  <c r="A35" i="9"/>
  <c r="B35" i="9"/>
  <c r="C35" i="9"/>
  <c r="A36" i="9"/>
  <c r="B36" i="9"/>
  <c r="C36" i="9"/>
  <c r="A37" i="9"/>
  <c r="B37" i="9"/>
  <c r="C37" i="9"/>
  <c r="A38" i="9"/>
  <c r="B38" i="9"/>
  <c r="C38" i="9"/>
  <c r="A39" i="9"/>
  <c r="B39" i="9"/>
  <c r="C39" i="9"/>
  <c r="A35" i="10"/>
  <c r="B35" i="10"/>
  <c r="C35" i="10"/>
  <c r="A36" i="10"/>
  <c r="B36" i="10"/>
  <c r="C36" i="10"/>
  <c r="A37" i="10"/>
  <c r="B37" i="10"/>
  <c r="C37" i="10"/>
  <c r="A38" i="10"/>
  <c r="B38" i="10"/>
  <c r="C38" i="10"/>
  <c r="A39" i="10"/>
  <c r="B39" i="10"/>
  <c r="C39" i="10"/>
  <c r="A35" i="11"/>
  <c r="B35" i="11"/>
  <c r="C35" i="11"/>
  <c r="A36" i="11"/>
  <c r="B36" i="11"/>
  <c r="C36" i="11"/>
  <c r="A37" i="11"/>
  <c r="B37" i="11"/>
  <c r="C37" i="11"/>
  <c r="A38" i="11"/>
  <c r="B38" i="11"/>
  <c r="C38" i="11"/>
  <c r="A39" i="11"/>
  <c r="B39" i="11"/>
  <c r="C39" i="11"/>
  <c r="A35" i="12"/>
  <c r="B35" i="12"/>
  <c r="C35" i="12"/>
  <c r="A36" i="12"/>
  <c r="B36" i="12"/>
  <c r="C36" i="12"/>
  <c r="A37" i="12"/>
  <c r="B37" i="12"/>
  <c r="C37" i="12"/>
  <c r="A38" i="12"/>
  <c r="B38" i="12"/>
  <c r="C38" i="12"/>
  <c r="A39" i="12"/>
  <c r="B39" i="12"/>
  <c r="C39" i="12"/>
  <c r="B35" i="2"/>
  <c r="C35" i="2"/>
  <c r="B36" i="2"/>
  <c r="C36" i="2"/>
  <c r="B37" i="2"/>
  <c r="C37" i="2"/>
  <c r="B38" i="2"/>
  <c r="C38" i="2"/>
  <c r="B39" i="2"/>
  <c r="C39" i="2"/>
  <c r="A18" i="14"/>
  <c r="B18" i="14"/>
  <c r="C18" i="14"/>
  <c r="A19" i="14"/>
  <c r="B19" i="14"/>
  <c r="C19" i="14"/>
  <c r="A20" i="14"/>
  <c r="B20" i="14"/>
  <c r="C20" i="14"/>
  <c r="A21" i="14"/>
  <c r="B21" i="14"/>
  <c r="C21" i="14"/>
  <c r="A22" i="14"/>
  <c r="B22" i="14"/>
  <c r="C22" i="14"/>
  <c r="A23" i="14"/>
  <c r="B23" i="14"/>
  <c r="C23" i="14"/>
  <c r="A24" i="14"/>
  <c r="B24" i="14"/>
  <c r="C24" i="14"/>
  <c r="A25" i="14"/>
  <c r="B25" i="14"/>
  <c r="C25" i="14"/>
  <c r="A26" i="14"/>
  <c r="B26" i="14"/>
  <c r="C26" i="14"/>
  <c r="A27" i="14"/>
  <c r="B27" i="14"/>
  <c r="C27" i="14"/>
  <c r="A28" i="14"/>
  <c r="B28" i="14"/>
  <c r="C28" i="14"/>
  <c r="A29" i="14"/>
  <c r="B29" i="14"/>
  <c r="C29" i="14"/>
  <c r="A30" i="14"/>
  <c r="B30" i="14"/>
  <c r="C30" i="14"/>
  <c r="A31" i="14"/>
  <c r="B31" i="14"/>
  <c r="C31" i="1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A31" i="4"/>
  <c r="B31" i="4"/>
  <c r="C31" i="4"/>
  <c r="A18" i="5"/>
  <c r="B18" i="5"/>
  <c r="C18" i="5"/>
  <c r="A19" i="5"/>
  <c r="B19" i="5"/>
  <c r="C19" i="5"/>
  <c r="A20" i="5"/>
  <c r="B20" i="5"/>
  <c r="C20" i="5"/>
  <c r="A21" i="5"/>
  <c r="B21" i="5"/>
  <c r="C21" i="5"/>
  <c r="A22" i="5"/>
  <c r="B22" i="5"/>
  <c r="C22" i="5"/>
  <c r="A23" i="5"/>
  <c r="B23" i="5"/>
  <c r="C23" i="5"/>
  <c r="A24" i="5"/>
  <c r="B24" i="5"/>
  <c r="C24" i="5"/>
  <c r="A25" i="5"/>
  <c r="B25" i="5"/>
  <c r="C25" i="5"/>
  <c r="A26" i="5"/>
  <c r="B26" i="5"/>
  <c r="C26" i="5"/>
  <c r="A27" i="5"/>
  <c r="B27" i="5"/>
  <c r="C27" i="5"/>
  <c r="A28" i="5"/>
  <c r="B28" i="5"/>
  <c r="C28" i="5"/>
  <c r="A29" i="5"/>
  <c r="B29" i="5"/>
  <c r="C29" i="5"/>
  <c r="A30" i="5"/>
  <c r="B30" i="5"/>
  <c r="C30" i="5"/>
  <c r="A31" i="5"/>
  <c r="B31" i="5"/>
  <c r="C31" i="5"/>
  <c r="A18" i="6"/>
  <c r="B18" i="6"/>
  <c r="C18" i="6"/>
  <c r="A19" i="6"/>
  <c r="B19" i="6"/>
  <c r="C19" i="6"/>
  <c r="A20" i="6"/>
  <c r="B20" i="6"/>
  <c r="C20" i="6"/>
  <c r="A21" i="6"/>
  <c r="B21" i="6"/>
  <c r="C21" i="6"/>
  <c r="A22" i="6"/>
  <c r="B22" i="6"/>
  <c r="C22" i="6"/>
  <c r="A23" i="6"/>
  <c r="B23" i="6"/>
  <c r="C23" i="6"/>
  <c r="A24" i="6"/>
  <c r="B24" i="6"/>
  <c r="C24" i="6"/>
  <c r="A25" i="6"/>
  <c r="B25" i="6"/>
  <c r="C25" i="6"/>
  <c r="A26" i="6"/>
  <c r="B26" i="6"/>
  <c r="C26" i="6"/>
  <c r="A27" i="6"/>
  <c r="B27" i="6"/>
  <c r="C27" i="6"/>
  <c r="A28" i="6"/>
  <c r="B28" i="6"/>
  <c r="C28" i="6"/>
  <c r="A29" i="6"/>
  <c r="B29" i="6"/>
  <c r="C29" i="6"/>
  <c r="A30" i="6"/>
  <c r="B30" i="6"/>
  <c r="C30" i="6"/>
  <c r="A31" i="6"/>
  <c r="B31" i="6"/>
  <c r="C31" i="6"/>
  <c r="A18" i="7"/>
  <c r="B18" i="7"/>
  <c r="C18" i="7"/>
  <c r="A19" i="7"/>
  <c r="B19" i="7"/>
  <c r="C19" i="7"/>
  <c r="A20" i="7"/>
  <c r="B20" i="7"/>
  <c r="C20" i="7"/>
  <c r="A21" i="7"/>
  <c r="B21" i="7"/>
  <c r="C21" i="7"/>
  <c r="A22" i="7"/>
  <c r="B22" i="7"/>
  <c r="C22" i="7"/>
  <c r="A23" i="7"/>
  <c r="B23" i="7"/>
  <c r="C23" i="7"/>
  <c r="A24" i="7"/>
  <c r="B24" i="7"/>
  <c r="C24" i="7"/>
  <c r="A25" i="7"/>
  <c r="B25" i="7"/>
  <c r="C25" i="7"/>
  <c r="A26" i="7"/>
  <c r="B26" i="7"/>
  <c r="C26" i="7"/>
  <c r="A27" i="7"/>
  <c r="B27" i="7"/>
  <c r="C27" i="7"/>
  <c r="A28" i="7"/>
  <c r="B28" i="7"/>
  <c r="C28" i="7"/>
  <c r="A29" i="7"/>
  <c r="B29" i="7"/>
  <c r="C29" i="7"/>
  <c r="A30" i="7"/>
  <c r="B30" i="7"/>
  <c r="C30" i="7"/>
  <c r="A31" i="7"/>
  <c r="B31" i="7"/>
  <c r="C31" i="7"/>
  <c r="A18" i="8"/>
  <c r="B18" i="8"/>
  <c r="C18" i="8"/>
  <c r="A19" i="8"/>
  <c r="B19" i="8"/>
  <c r="C19" i="8"/>
  <c r="A20" i="8"/>
  <c r="B20" i="8"/>
  <c r="C20" i="8"/>
  <c r="A21" i="8"/>
  <c r="B21" i="8"/>
  <c r="C21" i="8"/>
  <c r="A22" i="8"/>
  <c r="B22" i="8"/>
  <c r="C22" i="8"/>
  <c r="A23" i="8"/>
  <c r="B23" i="8"/>
  <c r="C23" i="8"/>
  <c r="A24" i="8"/>
  <c r="B24" i="8"/>
  <c r="C24" i="8"/>
  <c r="A25" i="8"/>
  <c r="B25" i="8"/>
  <c r="C25" i="8"/>
  <c r="A26" i="8"/>
  <c r="B26" i="8"/>
  <c r="C26" i="8"/>
  <c r="A27" i="8"/>
  <c r="B27" i="8"/>
  <c r="C27" i="8"/>
  <c r="A28" i="8"/>
  <c r="B28" i="8"/>
  <c r="C28" i="8"/>
  <c r="A29" i="8"/>
  <c r="B29" i="8"/>
  <c r="C29" i="8"/>
  <c r="A30" i="8"/>
  <c r="B30" i="8"/>
  <c r="C30" i="8"/>
  <c r="A31" i="8"/>
  <c r="B31" i="8"/>
  <c r="C31" i="8"/>
  <c r="A18" i="9"/>
  <c r="B18" i="9"/>
  <c r="C18" i="9"/>
  <c r="A19" i="9"/>
  <c r="B19" i="9"/>
  <c r="C19" i="9"/>
  <c r="A20" i="9"/>
  <c r="B20" i="9"/>
  <c r="C20" i="9"/>
  <c r="A21" i="9"/>
  <c r="B21" i="9"/>
  <c r="C21" i="9"/>
  <c r="A22" i="9"/>
  <c r="B22" i="9"/>
  <c r="C22" i="9"/>
  <c r="A23" i="9"/>
  <c r="B23" i="9"/>
  <c r="C23" i="9"/>
  <c r="A24" i="9"/>
  <c r="B24" i="9"/>
  <c r="C24" i="9"/>
  <c r="A25" i="9"/>
  <c r="B25" i="9"/>
  <c r="C25" i="9"/>
  <c r="A26" i="9"/>
  <c r="B26" i="9"/>
  <c r="C26" i="9"/>
  <c r="A27" i="9"/>
  <c r="B27" i="9"/>
  <c r="C27" i="9"/>
  <c r="A28" i="9"/>
  <c r="B28" i="9"/>
  <c r="C28" i="9"/>
  <c r="A29" i="9"/>
  <c r="B29" i="9"/>
  <c r="C29" i="9"/>
  <c r="A30" i="9"/>
  <c r="B30" i="9"/>
  <c r="C30" i="9"/>
  <c r="A31" i="9"/>
  <c r="B31" i="9"/>
  <c r="C31" i="9"/>
  <c r="A18" i="10"/>
  <c r="B18" i="10"/>
  <c r="C18" i="10"/>
  <c r="A19" i="10"/>
  <c r="B19" i="10"/>
  <c r="C19" i="10"/>
  <c r="A20" i="10"/>
  <c r="B20" i="10"/>
  <c r="C20" i="10"/>
  <c r="A21" i="10"/>
  <c r="B21" i="10"/>
  <c r="C21" i="10"/>
  <c r="A22" i="10"/>
  <c r="B22" i="10"/>
  <c r="C22" i="10"/>
  <c r="A23" i="10"/>
  <c r="B23" i="10"/>
  <c r="C23" i="10"/>
  <c r="A24" i="10"/>
  <c r="B24" i="10"/>
  <c r="C24" i="10"/>
  <c r="A25" i="10"/>
  <c r="B25" i="10"/>
  <c r="C25" i="10"/>
  <c r="A26" i="10"/>
  <c r="B26" i="10"/>
  <c r="C26" i="10"/>
  <c r="A27" i="10"/>
  <c r="B27" i="10"/>
  <c r="C27" i="10"/>
  <c r="A28" i="10"/>
  <c r="B28" i="10"/>
  <c r="C28" i="10"/>
  <c r="A29" i="10"/>
  <c r="B29" i="10"/>
  <c r="C29" i="10"/>
  <c r="A30" i="10"/>
  <c r="B30" i="10"/>
  <c r="C30" i="10"/>
  <c r="A31" i="10"/>
  <c r="B31" i="10"/>
  <c r="C31" i="10"/>
  <c r="A18" i="11"/>
  <c r="B18" i="11"/>
  <c r="C18" i="11"/>
  <c r="A19" i="11"/>
  <c r="B19" i="11"/>
  <c r="C19" i="11"/>
  <c r="A20" i="11"/>
  <c r="B20" i="11"/>
  <c r="C20" i="11"/>
  <c r="A21" i="11"/>
  <c r="B21" i="11"/>
  <c r="C21" i="11"/>
  <c r="A22" i="11"/>
  <c r="B22" i="11"/>
  <c r="C22" i="11"/>
  <c r="A23" i="11"/>
  <c r="B23" i="11"/>
  <c r="C23" i="11"/>
  <c r="A24" i="11"/>
  <c r="B24" i="11"/>
  <c r="C24" i="11"/>
  <c r="A25" i="11"/>
  <c r="B25" i="11"/>
  <c r="C25" i="11"/>
  <c r="A26" i="11"/>
  <c r="B26" i="11"/>
  <c r="C26" i="11"/>
  <c r="A27" i="11"/>
  <c r="B27" i="11"/>
  <c r="C27" i="11"/>
  <c r="A28" i="11"/>
  <c r="B28" i="11"/>
  <c r="C28" i="11"/>
  <c r="A29" i="11"/>
  <c r="B29" i="11"/>
  <c r="C29" i="11"/>
  <c r="A30" i="11"/>
  <c r="B30" i="11"/>
  <c r="C30" i="11"/>
  <c r="A31" i="11"/>
  <c r="B31" i="11"/>
  <c r="C31" i="11"/>
  <c r="A18" i="12"/>
  <c r="B18" i="12"/>
  <c r="C18" i="12"/>
  <c r="A19" i="12"/>
  <c r="B19" i="12"/>
  <c r="C19" i="12"/>
  <c r="A20" i="12"/>
  <c r="B20" i="12"/>
  <c r="C20" i="12"/>
  <c r="A21" i="12"/>
  <c r="B21" i="12"/>
  <c r="C21" i="12"/>
  <c r="A22" i="12"/>
  <c r="B22" i="12"/>
  <c r="C22" i="12"/>
  <c r="A23" i="12"/>
  <c r="B23" i="12"/>
  <c r="C23" i="12"/>
  <c r="A24" i="12"/>
  <c r="B24" i="12"/>
  <c r="C24" i="12"/>
  <c r="A25" i="12"/>
  <c r="B25" i="12"/>
  <c r="C25" i="12"/>
  <c r="A26" i="12"/>
  <c r="B26" i="12"/>
  <c r="C26" i="12"/>
  <c r="A27" i="12"/>
  <c r="B27" i="12"/>
  <c r="C27" i="12"/>
  <c r="A28" i="12"/>
  <c r="B28" i="12"/>
  <c r="C28" i="12"/>
  <c r="A29" i="12"/>
  <c r="B29" i="12"/>
  <c r="C29" i="12"/>
  <c r="A30" i="12"/>
  <c r="B30" i="12"/>
  <c r="C30" i="12"/>
  <c r="A31" i="12"/>
  <c r="B31" i="12"/>
  <c r="C31" i="1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C34" i="14"/>
  <c r="C34" i="4"/>
  <c r="C34" i="5"/>
  <c r="C34" i="6"/>
  <c r="C34" i="7"/>
  <c r="C34" i="8"/>
  <c r="C34" i="9"/>
  <c r="C34" i="10"/>
  <c r="C34" i="11"/>
  <c r="C34" i="12"/>
  <c r="C34" i="2"/>
  <c r="B34" i="14"/>
  <c r="B34" i="4"/>
  <c r="B34" i="5"/>
  <c r="B34" i="6"/>
  <c r="B34" i="7"/>
  <c r="B34" i="8"/>
  <c r="B34" i="9"/>
  <c r="B34" i="10"/>
  <c r="B34" i="11"/>
  <c r="B34" i="12"/>
  <c r="B34" i="2"/>
  <c r="A34" i="14"/>
  <c r="A34" i="4"/>
  <c r="A34" i="5"/>
  <c r="A34" i="6"/>
  <c r="A34" i="7"/>
  <c r="A34" i="8"/>
  <c r="A34" i="9"/>
  <c r="A34" i="10"/>
  <c r="A34" i="11"/>
  <c r="A34" i="12"/>
  <c r="C17" i="14"/>
  <c r="C17" i="4"/>
  <c r="C17" i="5"/>
  <c r="C17" i="6"/>
  <c r="C17" i="7"/>
  <c r="C17" i="8"/>
  <c r="C17" i="9"/>
  <c r="C17" i="10"/>
  <c r="C17" i="11"/>
  <c r="C17" i="12"/>
  <c r="C17" i="2"/>
  <c r="B17" i="14"/>
  <c r="B17" i="4"/>
  <c r="B17" i="5"/>
  <c r="B17" i="6"/>
  <c r="B17" i="7"/>
  <c r="B17" i="8"/>
  <c r="B17" i="9"/>
  <c r="B17" i="10"/>
  <c r="B17" i="11"/>
  <c r="B17" i="12"/>
  <c r="B17" i="2"/>
  <c r="A17" i="14"/>
  <c r="A17" i="4"/>
  <c r="A17" i="5"/>
  <c r="A17" i="6"/>
  <c r="A17" i="7"/>
  <c r="A17" i="8"/>
  <c r="A17" i="9"/>
  <c r="A17" i="10"/>
  <c r="A17" i="11"/>
  <c r="A17" i="12"/>
  <c r="AA34" i="13"/>
  <c r="E35" i="13"/>
  <c r="Y32" i="13"/>
  <c r="Y33" i="13"/>
  <c r="Y34" i="13"/>
  <c r="Y35" i="13"/>
  <c r="Y36" i="13"/>
  <c r="W32" i="13"/>
  <c r="W33" i="13"/>
  <c r="W34" i="13"/>
  <c r="W35" i="13"/>
  <c r="W36" i="13"/>
  <c r="U32" i="13"/>
  <c r="U33" i="13"/>
  <c r="U34" i="13"/>
  <c r="U35" i="13"/>
  <c r="U36" i="13"/>
  <c r="S32" i="13"/>
  <c r="S33" i="13"/>
  <c r="S34" i="13"/>
  <c r="S35" i="13"/>
  <c r="S36" i="13"/>
  <c r="Q32" i="13"/>
  <c r="Q33" i="13"/>
  <c r="Q34" i="13"/>
  <c r="Q35" i="13"/>
  <c r="Q36" i="13"/>
  <c r="O34" i="13"/>
  <c r="O35" i="13"/>
  <c r="O36" i="13"/>
  <c r="M32" i="13"/>
  <c r="M33" i="13"/>
  <c r="M34" i="13"/>
  <c r="M35" i="13"/>
  <c r="M36" i="13"/>
  <c r="I32" i="13"/>
  <c r="I33" i="13"/>
  <c r="I34" i="13"/>
  <c r="I35" i="13"/>
  <c r="I36" i="13"/>
  <c r="G33" i="13"/>
  <c r="G34" i="13"/>
  <c r="E33" i="13"/>
  <c r="E34" i="13"/>
  <c r="E36" i="13"/>
  <c r="AA32" i="13"/>
  <c r="AA33" i="13"/>
  <c r="AA35" i="13"/>
  <c r="AA36" i="13"/>
  <c r="AG46" i="14"/>
  <c r="AD46" i="14"/>
  <c r="AC46" i="14"/>
  <c r="AB46" i="14"/>
  <c r="AA46" i="14"/>
  <c r="Z46" i="14"/>
  <c r="Y46" i="14"/>
  <c r="X46" i="14"/>
  <c r="W46" i="14"/>
  <c r="V46" i="14"/>
  <c r="U46" i="14"/>
  <c r="T46" i="14"/>
  <c r="S46" i="14"/>
  <c r="R46" i="14"/>
  <c r="Q46" i="14"/>
  <c r="P46" i="14"/>
  <c r="O46" i="14"/>
  <c r="N46" i="14"/>
  <c r="M46" i="14"/>
  <c r="L46" i="14"/>
  <c r="K46" i="14"/>
  <c r="J46" i="14"/>
  <c r="I46" i="14"/>
  <c r="H46" i="14"/>
  <c r="G46" i="14"/>
  <c r="F46" i="14"/>
  <c r="E46" i="14"/>
  <c r="D46" i="14"/>
  <c r="I31" i="13"/>
  <c r="AG32" i="14"/>
  <c r="AD32" i="14"/>
  <c r="AC32" i="14"/>
  <c r="AB32" i="14"/>
  <c r="AA32" i="14"/>
  <c r="Z32" i="14"/>
  <c r="Y32" i="14"/>
  <c r="X32" i="14"/>
  <c r="W32" i="14"/>
  <c r="V32" i="14"/>
  <c r="U32" i="14"/>
  <c r="T32" i="14"/>
  <c r="S32" i="14"/>
  <c r="R32" i="14"/>
  <c r="Q32" i="14"/>
  <c r="P32" i="14"/>
  <c r="O32" i="14"/>
  <c r="N32" i="14"/>
  <c r="M32" i="14"/>
  <c r="L32" i="14"/>
  <c r="K32" i="14"/>
  <c r="J32" i="14"/>
  <c r="I32" i="14"/>
  <c r="H32" i="14"/>
  <c r="G32" i="14"/>
  <c r="F32" i="14"/>
  <c r="E32" i="14"/>
  <c r="D32" i="14"/>
  <c r="AC46" i="2"/>
  <c r="AB46" i="2"/>
  <c r="AA46" i="2"/>
  <c r="Z46" i="2"/>
  <c r="Y46" i="2"/>
  <c r="X46" i="2"/>
  <c r="W46" i="2"/>
  <c r="V46" i="2"/>
  <c r="U46" i="2"/>
  <c r="T46" i="2"/>
  <c r="S46" i="2"/>
  <c r="R46" i="2"/>
  <c r="Q46" i="2"/>
  <c r="P46" i="2"/>
  <c r="O46" i="2"/>
  <c r="N46" i="2"/>
  <c r="M46" i="2"/>
  <c r="L46" i="2"/>
  <c r="K46" i="2"/>
  <c r="J46" i="2"/>
  <c r="I46" i="2"/>
  <c r="H46" i="2"/>
  <c r="G46" i="2"/>
  <c r="F46" i="2"/>
  <c r="E46" i="2"/>
  <c r="D46" i="2"/>
  <c r="AI58" i="12" l="1"/>
  <c r="AI40" i="10"/>
  <c r="AH58" i="6"/>
  <c r="AG58" i="2"/>
  <c r="AG57" i="2"/>
  <c r="AH58" i="4"/>
  <c r="L50" i="14"/>
  <c r="T48" i="14"/>
  <c r="C133" i="13"/>
  <c r="C134" i="13"/>
  <c r="C136" i="13"/>
  <c r="C139" i="13"/>
  <c r="C142" i="13"/>
  <c r="AC129" i="13"/>
  <c r="AB48" i="14"/>
  <c r="AC33" i="13"/>
  <c r="AC32" i="13"/>
  <c r="H50" i="14"/>
  <c r="X50" i="14"/>
  <c r="AC35" i="13"/>
  <c r="AC34" i="13"/>
  <c r="P50" i="14"/>
  <c r="G50" i="14"/>
  <c r="K50" i="14"/>
  <c r="O50" i="14"/>
  <c r="S50" i="14"/>
  <c r="W50" i="14"/>
  <c r="AA50" i="14"/>
  <c r="AG50" i="14"/>
  <c r="D48" i="14"/>
  <c r="E50" i="2"/>
  <c r="I50" i="2"/>
  <c r="M50" i="2"/>
  <c r="Q50" i="2"/>
  <c r="Y50" i="2"/>
  <c r="AC50" i="2"/>
  <c r="F50" i="2"/>
  <c r="J50" i="2"/>
  <c r="N50" i="2"/>
  <c r="R50" i="2"/>
  <c r="V50" i="2"/>
  <c r="Z50" i="2"/>
  <c r="D50" i="2"/>
  <c r="H50" i="2"/>
  <c r="L50" i="2"/>
  <c r="P50" i="2"/>
  <c r="T50" i="2"/>
  <c r="X50" i="2"/>
  <c r="AB50" i="2"/>
  <c r="E50" i="14"/>
  <c r="M50" i="14"/>
  <c r="U50" i="14"/>
  <c r="AC50" i="14"/>
  <c r="F50" i="14"/>
  <c r="J50" i="14"/>
  <c r="N50" i="14"/>
  <c r="R50" i="14"/>
  <c r="V50" i="14"/>
  <c r="Z50" i="14"/>
  <c r="AD50" i="14"/>
  <c r="I50" i="14"/>
  <c r="Q50" i="14"/>
  <c r="Y50" i="14"/>
  <c r="AI57" i="14"/>
  <c r="H48" i="14"/>
  <c r="P48" i="14"/>
  <c r="X48" i="14"/>
  <c r="T50" i="14"/>
  <c r="AB50" i="14"/>
  <c r="E48" i="14"/>
  <c r="I48" i="14"/>
  <c r="M48" i="14"/>
  <c r="Q48" i="14"/>
  <c r="U48" i="14"/>
  <c r="Y48" i="14"/>
  <c r="AC48" i="14"/>
  <c r="L48" i="14"/>
  <c r="D50" i="14"/>
  <c r="F48" i="14"/>
  <c r="J48" i="14"/>
  <c r="N48" i="14"/>
  <c r="R48" i="14"/>
  <c r="V48" i="14"/>
  <c r="Z48" i="14"/>
  <c r="AD48" i="14"/>
  <c r="G48" i="14"/>
  <c r="K48" i="14"/>
  <c r="O48" i="14"/>
  <c r="S48" i="14"/>
  <c r="W48" i="14"/>
  <c r="AA48" i="14"/>
  <c r="AG48" i="14"/>
  <c r="D48" i="2"/>
  <c r="U50" i="2"/>
  <c r="X48" i="2"/>
  <c r="L48" i="2"/>
  <c r="AB48" i="2"/>
  <c r="H48" i="2"/>
  <c r="P48" i="2"/>
  <c r="G48" i="2"/>
  <c r="K48" i="2"/>
  <c r="O48" i="2"/>
  <c r="S48" i="2"/>
  <c r="W48" i="2"/>
  <c r="AA48" i="2"/>
  <c r="T48" i="2"/>
  <c r="E48" i="2"/>
  <c r="I48" i="2"/>
  <c r="M48" i="2"/>
  <c r="Q48" i="2"/>
  <c r="U48" i="2"/>
  <c r="Y48" i="2"/>
  <c r="AC48" i="2"/>
  <c r="O50" i="2"/>
  <c r="W50" i="2"/>
  <c r="F48" i="2"/>
  <c r="J48" i="2"/>
  <c r="N48" i="2"/>
  <c r="R48" i="2"/>
  <c r="V48" i="2"/>
  <c r="Z48" i="2"/>
  <c r="G50" i="2"/>
  <c r="K50" i="2"/>
  <c r="S50" i="2"/>
  <c r="AA50" i="2"/>
  <c r="AI58" i="14" l="1"/>
  <c r="AI59" i="14" s="1"/>
  <c r="AG55" i="2"/>
  <c r="AH55" i="2" s="1"/>
  <c r="AI58" i="1"/>
  <c r="AG59" i="2"/>
  <c r="AC36" i="13"/>
  <c r="AI55" i="14"/>
  <c r="AJ55" i="14" s="1"/>
  <c r="AJ57" i="14" l="1"/>
  <c r="AJ58" i="14"/>
  <c r="AH57" i="2"/>
  <c r="AH58" i="2"/>
  <c r="AH37" i="2"/>
  <c r="AH26" i="2"/>
  <c r="AH35" i="2"/>
  <c r="AH38" i="2"/>
  <c r="AH39" i="2"/>
  <c r="AH36" i="2"/>
  <c r="AJ28" i="14"/>
  <c r="AJ38" i="14"/>
  <c r="AJ36" i="14"/>
  <c r="AJ35" i="14"/>
  <c r="AJ39" i="14"/>
  <c r="AJ37" i="14"/>
  <c r="AJ23" i="14"/>
  <c r="AJ18" i="14"/>
  <c r="AJ26" i="14"/>
  <c r="AJ17" i="14"/>
  <c r="AJ32" i="14"/>
  <c r="AJ21" i="14"/>
  <c r="AJ24" i="14"/>
  <c r="AJ31" i="14"/>
  <c r="AJ29" i="14"/>
  <c r="AJ30" i="14"/>
  <c r="AJ19" i="14"/>
  <c r="AJ27" i="14"/>
  <c r="AJ34" i="14"/>
  <c r="AJ40" i="14"/>
  <c r="AJ25" i="14"/>
  <c r="AJ22" i="14"/>
  <c r="AJ20" i="14"/>
  <c r="AH29" i="2"/>
  <c r="AH34" i="2"/>
  <c r="AH27" i="2"/>
  <c r="AH25" i="2"/>
  <c r="AH20" i="2"/>
  <c r="AH32" i="2"/>
  <c r="AH28" i="2"/>
  <c r="AH22" i="2"/>
  <c r="AH21" i="2"/>
  <c r="AH18" i="2"/>
  <c r="AH31" i="2"/>
  <c r="AH23" i="2"/>
  <c r="AH19" i="2"/>
  <c r="AH30" i="2"/>
  <c r="AH17" i="2"/>
  <c r="AH24" i="2"/>
  <c r="AH40" i="2"/>
  <c r="AJ59" i="14" l="1"/>
  <c r="AH59" i="2"/>
  <c r="AC46" i="1"/>
  <c r="AD46" i="1"/>
  <c r="AE46" i="1"/>
  <c r="AF46" i="1"/>
  <c r="AD32" i="1"/>
  <c r="AE32" i="1"/>
  <c r="AC32" i="1"/>
  <c r="AE48" i="1" l="1"/>
  <c r="AD48" i="1"/>
  <c r="AE50" i="1"/>
  <c r="AC48" i="1"/>
  <c r="AF48" i="1"/>
  <c r="AD50" i="1"/>
  <c r="AC50" i="1"/>
  <c r="AA54" i="13" l="1"/>
  <c r="Y54" i="13"/>
  <c r="W54" i="13"/>
  <c r="U54" i="13"/>
  <c r="S54" i="13"/>
  <c r="Q54" i="13"/>
  <c r="O54" i="13"/>
  <c r="M54" i="13"/>
  <c r="K54" i="13"/>
  <c r="I54" i="13"/>
  <c r="G54" i="13"/>
  <c r="E54" i="13"/>
  <c r="AC54" i="13" l="1"/>
  <c r="C13" i="13"/>
  <c r="E13" i="13"/>
  <c r="E47" i="13"/>
  <c r="E131" i="13" s="1"/>
  <c r="AE46" i="13"/>
  <c r="AE45" i="13"/>
  <c r="AE44" i="13"/>
  <c r="E14" i="13"/>
  <c r="E15" i="13"/>
  <c r="E16" i="13"/>
  <c r="E17" i="13"/>
  <c r="E18" i="13"/>
  <c r="E19" i="13"/>
  <c r="E20" i="13"/>
  <c r="E21" i="13"/>
  <c r="E22" i="13"/>
  <c r="E23" i="13"/>
  <c r="E24" i="13"/>
  <c r="E25" i="13"/>
  <c r="E26" i="13"/>
  <c r="E27" i="13"/>
  <c r="M19" i="13"/>
  <c r="M13" i="13"/>
  <c r="M14" i="13"/>
  <c r="M15" i="13"/>
  <c r="M16" i="13"/>
  <c r="M17" i="13"/>
  <c r="M18" i="13"/>
  <c r="M20" i="13"/>
  <c r="M21" i="13"/>
  <c r="M22" i="13"/>
  <c r="M23" i="13"/>
  <c r="M24" i="13"/>
  <c r="M25" i="13"/>
  <c r="M26" i="13"/>
  <c r="M27" i="13"/>
  <c r="S22" i="13"/>
  <c r="S13" i="13"/>
  <c r="S14" i="13"/>
  <c r="S15" i="13"/>
  <c r="S16" i="13"/>
  <c r="S17" i="13"/>
  <c r="S18" i="13"/>
  <c r="S19" i="13"/>
  <c r="S20" i="13"/>
  <c r="S21" i="13"/>
  <c r="S23" i="13"/>
  <c r="S24" i="13"/>
  <c r="S25" i="13"/>
  <c r="S26" i="13"/>
  <c r="S27" i="13"/>
  <c r="U13" i="13"/>
  <c r="U14" i="13"/>
  <c r="U15" i="13"/>
  <c r="U16" i="13"/>
  <c r="U17" i="13"/>
  <c r="U18" i="13"/>
  <c r="U19" i="13"/>
  <c r="U20" i="13"/>
  <c r="U21" i="13"/>
  <c r="U22" i="13"/>
  <c r="U23" i="13"/>
  <c r="U24" i="13"/>
  <c r="U25" i="13"/>
  <c r="U26" i="13"/>
  <c r="U27" i="13"/>
  <c r="I13" i="13"/>
  <c r="I14" i="13"/>
  <c r="I15" i="13"/>
  <c r="I16" i="13"/>
  <c r="I17" i="13"/>
  <c r="I18" i="13"/>
  <c r="I19" i="13"/>
  <c r="I20" i="13"/>
  <c r="I21" i="13"/>
  <c r="I22" i="13"/>
  <c r="I23" i="13"/>
  <c r="I24" i="13"/>
  <c r="I25" i="13"/>
  <c r="I26" i="13"/>
  <c r="K14" i="13"/>
  <c r="K15" i="13"/>
  <c r="K16" i="13"/>
  <c r="K18" i="13"/>
  <c r="K19" i="13"/>
  <c r="K20" i="13"/>
  <c r="K21" i="13"/>
  <c r="K22" i="13"/>
  <c r="K23" i="13"/>
  <c r="K24" i="13"/>
  <c r="K26" i="13"/>
  <c r="K27" i="13"/>
  <c r="O13" i="13"/>
  <c r="O14" i="13"/>
  <c r="O15" i="13"/>
  <c r="O16" i="13"/>
  <c r="O17" i="13"/>
  <c r="O18" i="13"/>
  <c r="O19" i="13"/>
  <c r="O20" i="13"/>
  <c r="O21" i="13"/>
  <c r="O23" i="13"/>
  <c r="O24" i="13"/>
  <c r="O25" i="13"/>
  <c r="O26" i="13"/>
  <c r="O27" i="13"/>
  <c r="Q13" i="13"/>
  <c r="Q14" i="13"/>
  <c r="Q16" i="13"/>
  <c r="Q17" i="13"/>
  <c r="Q18" i="13"/>
  <c r="Q19" i="13"/>
  <c r="Q20" i="13"/>
  <c r="Q21" i="13"/>
  <c r="Q22" i="13"/>
  <c r="Q23" i="13"/>
  <c r="Q24" i="13"/>
  <c r="Q25" i="13"/>
  <c r="Q26" i="13"/>
  <c r="Q27" i="13"/>
  <c r="W13" i="13"/>
  <c r="W14" i="13"/>
  <c r="W15" i="13"/>
  <c r="W16" i="13"/>
  <c r="W17" i="13"/>
  <c r="W18" i="13"/>
  <c r="W19" i="13"/>
  <c r="W20" i="13"/>
  <c r="W21" i="13"/>
  <c r="W22" i="13"/>
  <c r="W23" i="13"/>
  <c r="W24" i="13"/>
  <c r="W25" i="13"/>
  <c r="W26" i="13"/>
  <c r="W27" i="13"/>
  <c r="Y13" i="13"/>
  <c r="Y14" i="13"/>
  <c r="Y15" i="13"/>
  <c r="Y16" i="13"/>
  <c r="Y17" i="13"/>
  <c r="Y18" i="13"/>
  <c r="Y19" i="13"/>
  <c r="Y20" i="13"/>
  <c r="Y21" i="13"/>
  <c r="Y22" i="13"/>
  <c r="Y23" i="13"/>
  <c r="Y24" i="13"/>
  <c r="Y25" i="13"/>
  <c r="Y26" i="13"/>
  <c r="Y27" i="13"/>
  <c r="AA13" i="13"/>
  <c r="AA14" i="13"/>
  <c r="AA15" i="13"/>
  <c r="AA16" i="13"/>
  <c r="AA17" i="13"/>
  <c r="AA18" i="13"/>
  <c r="AA19" i="13"/>
  <c r="AA20" i="13"/>
  <c r="AA21" i="13"/>
  <c r="AA22" i="13"/>
  <c r="AA23" i="13"/>
  <c r="AA24" i="13"/>
  <c r="AA25" i="13"/>
  <c r="AA26" i="13"/>
  <c r="AA27" i="13"/>
  <c r="F122" i="13"/>
  <c r="AA47" i="13"/>
  <c r="AA131" i="13" s="1"/>
  <c r="Y47" i="13"/>
  <c r="Y131" i="13" s="1"/>
  <c r="W47" i="13"/>
  <c r="W131" i="13" s="1"/>
  <c r="U47" i="13"/>
  <c r="U131" i="13" s="1"/>
  <c r="S47" i="13"/>
  <c r="S131" i="13" s="1"/>
  <c r="Q47" i="13"/>
  <c r="Q131" i="13" s="1"/>
  <c r="O47" i="13"/>
  <c r="O131" i="13" s="1"/>
  <c r="M47" i="13"/>
  <c r="M131" i="13" s="1"/>
  <c r="K47" i="13"/>
  <c r="K131" i="13" s="1"/>
  <c r="I47" i="13"/>
  <c r="I131" i="13" s="1"/>
  <c r="G47" i="13"/>
  <c r="G131" i="13" s="1"/>
  <c r="AA31" i="13"/>
  <c r="AG32" i="12"/>
  <c r="AF32" i="12"/>
  <c r="AE32" i="12"/>
  <c r="AA32" i="12"/>
  <c r="Z32" i="12"/>
  <c r="Z48" i="12" s="1"/>
  <c r="Y32" i="12"/>
  <c r="X32" i="12"/>
  <c r="V32" i="12"/>
  <c r="T32" i="12"/>
  <c r="O32" i="12"/>
  <c r="M32" i="12"/>
  <c r="H32" i="12"/>
  <c r="H48" i="12" s="1"/>
  <c r="F32" i="12"/>
  <c r="AB32" i="12"/>
  <c r="AI32" i="12" s="1"/>
  <c r="W32" i="12"/>
  <c r="U32" i="12"/>
  <c r="S32" i="12"/>
  <c r="R32" i="12"/>
  <c r="Q32" i="12"/>
  <c r="P32" i="12"/>
  <c r="P48" i="12" s="1"/>
  <c r="N32" i="12"/>
  <c r="L32" i="12"/>
  <c r="K32" i="12"/>
  <c r="J32" i="12"/>
  <c r="I32" i="12"/>
  <c r="I48" i="12" s="1"/>
  <c r="G32" i="12"/>
  <c r="E32" i="12"/>
  <c r="D32" i="12"/>
  <c r="AA32" i="11"/>
  <c r="AA48" i="11" s="1"/>
  <c r="H32" i="11"/>
  <c r="O32" i="11"/>
  <c r="V32" i="11"/>
  <c r="J32" i="11"/>
  <c r="J48" i="11" s="1"/>
  <c r="Q32" i="11"/>
  <c r="X32" i="11"/>
  <c r="AB32" i="11"/>
  <c r="Y31" i="13"/>
  <c r="Z32" i="11"/>
  <c r="Y32" i="11"/>
  <c r="W32" i="11"/>
  <c r="U32" i="11"/>
  <c r="T32" i="11"/>
  <c r="S32" i="11"/>
  <c r="R32" i="11"/>
  <c r="P32" i="11"/>
  <c r="N32" i="11"/>
  <c r="M32" i="11"/>
  <c r="L32" i="11"/>
  <c r="K32" i="11"/>
  <c r="I32" i="11"/>
  <c r="G32" i="11"/>
  <c r="F32" i="11"/>
  <c r="E32" i="11"/>
  <c r="D32" i="11"/>
  <c r="W31" i="13"/>
  <c r="AE32" i="10"/>
  <c r="AD32" i="10"/>
  <c r="AC32" i="10"/>
  <c r="AA32" i="10"/>
  <c r="T32" i="10"/>
  <c r="R32" i="10"/>
  <c r="M32" i="10"/>
  <c r="K32" i="10"/>
  <c r="K48" i="10" s="1"/>
  <c r="F32" i="10"/>
  <c r="D32" i="10"/>
  <c r="AG32" i="10"/>
  <c r="AG48" i="10" s="1"/>
  <c r="AF32" i="10"/>
  <c r="AB32" i="10"/>
  <c r="X32" i="10"/>
  <c r="W32" i="10"/>
  <c r="V32" i="10"/>
  <c r="U32" i="10"/>
  <c r="S32" i="10"/>
  <c r="Q32" i="10"/>
  <c r="P32" i="10"/>
  <c r="O32" i="10"/>
  <c r="N32" i="10"/>
  <c r="N48" i="10" s="1"/>
  <c r="L32" i="10"/>
  <c r="J32" i="10"/>
  <c r="I32" i="10"/>
  <c r="H32" i="10"/>
  <c r="G32" i="10"/>
  <c r="E32" i="10"/>
  <c r="X32" i="9"/>
  <c r="F32" i="9"/>
  <c r="M32" i="9"/>
  <c r="T32" i="9"/>
  <c r="AA32" i="9"/>
  <c r="H32" i="9"/>
  <c r="O32" i="9"/>
  <c r="V32" i="9"/>
  <c r="AE32" i="9"/>
  <c r="U31" i="13"/>
  <c r="D32" i="9"/>
  <c r="E32" i="9"/>
  <c r="E48" i="9" s="1"/>
  <c r="G32" i="9"/>
  <c r="I32" i="9"/>
  <c r="J32" i="9"/>
  <c r="J48" i="9" s="1"/>
  <c r="K32" i="9"/>
  <c r="L32" i="9"/>
  <c r="N32" i="9"/>
  <c r="P32" i="9"/>
  <c r="Q32" i="9"/>
  <c r="Q48" i="9" s="1"/>
  <c r="R32" i="9"/>
  <c r="S32" i="9"/>
  <c r="U32" i="9"/>
  <c r="W32" i="9"/>
  <c r="Y32" i="9"/>
  <c r="Z32" i="9"/>
  <c r="AD32" i="9"/>
  <c r="AF32" i="9"/>
  <c r="S31" i="13"/>
  <c r="AF32" i="8"/>
  <c r="AC32" i="8"/>
  <c r="Y32" i="8"/>
  <c r="Y48" i="8" s="1"/>
  <c r="W32" i="8"/>
  <c r="R32" i="8"/>
  <c r="R48" i="8" s="1"/>
  <c r="P32" i="8"/>
  <c r="K32" i="8"/>
  <c r="I32" i="8"/>
  <c r="E32" i="8"/>
  <c r="D32" i="8"/>
  <c r="AG32" i="8"/>
  <c r="AB32" i="8"/>
  <c r="AA32" i="8"/>
  <c r="Z32" i="8"/>
  <c r="X32" i="8"/>
  <c r="X48" i="8" s="1"/>
  <c r="V32" i="8"/>
  <c r="U32" i="8"/>
  <c r="T32" i="8"/>
  <c r="S32" i="8"/>
  <c r="Q32" i="8"/>
  <c r="O32" i="8"/>
  <c r="N32" i="8"/>
  <c r="M32" i="8"/>
  <c r="L32" i="8"/>
  <c r="J32" i="8"/>
  <c r="H32" i="8"/>
  <c r="G32" i="8"/>
  <c r="F32" i="8"/>
  <c r="Q31" i="13"/>
  <c r="O31" i="13"/>
  <c r="E46" i="7"/>
  <c r="L46" i="7"/>
  <c r="S46" i="7"/>
  <c r="Z46" i="7"/>
  <c r="G46" i="7"/>
  <c r="N46" i="7"/>
  <c r="U46" i="7"/>
  <c r="AD46" i="7"/>
  <c r="AF32" i="7"/>
  <c r="AD32" i="7"/>
  <c r="U32" i="7"/>
  <c r="S32" i="7"/>
  <c r="N32" i="7"/>
  <c r="L32" i="7"/>
  <c r="G32" i="7"/>
  <c r="E32" i="7"/>
  <c r="AG32" i="7"/>
  <c r="AE32" i="7"/>
  <c r="AC32" i="7"/>
  <c r="Y32" i="7"/>
  <c r="X32" i="7"/>
  <c r="W32" i="7"/>
  <c r="V32" i="7"/>
  <c r="T32" i="7"/>
  <c r="R32" i="7"/>
  <c r="Q32" i="7"/>
  <c r="P32" i="7"/>
  <c r="O32" i="7"/>
  <c r="M32" i="7"/>
  <c r="K32" i="7"/>
  <c r="J32" i="7"/>
  <c r="I32" i="7"/>
  <c r="H32" i="7"/>
  <c r="F32" i="7"/>
  <c r="F48" i="7" s="1"/>
  <c r="D32" i="7"/>
  <c r="AF32" i="6"/>
  <c r="AD32" i="6"/>
  <c r="AA32" i="6"/>
  <c r="W32" i="6"/>
  <c r="U32" i="6"/>
  <c r="P32" i="6"/>
  <c r="N32" i="6"/>
  <c r="I32" i="6"/>
  <c r="G32" i="6"/>
  <c r="AE32" i="6"/>
  <c r="Z32" i="6"/>
  <c r="Y32" i="6"/>
  <c r="X32" i="6"/>
  <c r="V32" i="6"/>
  <c r="T32" i="6"/>
  <c r="S32" i="6"/>
  <c r="R32" i="6"/>
  <c r="Q32" i="6"/>
  <c r="O32" i="6"/>
  <c r="M32" i="6"/>
  <c r="L32" i="6"/>
  <c r="K32" i="6"/>
  <c r="J32" i="6"/>
  <c r="H32" i="6"/>
  <c r="F32" i="6"/>
  <c r="E32" i="6"/>
  <c r="D32" i="6"/>
  <c r="AG32" i="5"/>
  <c r="AF32" i="5"/>
  <c r="AC32" i="5"/>
  <c r="AB32" i="5"/>
  <c r="AA32" i="5"/>
  <c r="Z32" i="5"/>
  <c r="Z48" i="5" s="1"/>
  <c r="Y32" i="5"/>
  <c r="X32" i="5"/>
  <c r="W32" i="5"/>
  <c r="V32" i="5"/>
  <c r="U32" i="5"/>
  <c r="T32" i="5"/>
  <c r="S32" i="5"/>
  <c r="R32" i="5"/>
  <c r="Q32" i="5"/>
  <c r="P32" i="5"/>
  <c r="O32" i="5"/>
  <c r="N32" i="5"/>
  <c r="M32" i="5"/>
  <c r="L32" i="5"/>
  <c r="K32" i="5"/>
  <c r="J32" i="5"/>
  <c r="I32" i="5"/>
  <c r="H32" i="5"/>
  <c r="G32" i="5"/>
  <c r="F32" i="5"/>
  <c r="E32" i="5"/>
  <c r="M31" i="13"/>
  <c r="D32" i="5"/>
  <c r="AF32" i="4"/>
  <c r="AE32" i="4"/>
  <c r="AD32" i="4"/>
  <c r="AC32" i="4"/>
  <c r="Z32" i="4"/>
  <c r="Y32" i="4"/>
  <c r="X32" i="4"/>
  <c r="W32" i="4"/>
  <c r="V32" i="4"/>
  <c r="U32" i="4"/>
  <c r="T32" i="4"/>
  <c r="S32" i="4"/>
  <c r="R32" i="4"/>
  <c r="Q32" i="4"/>
  <c r="P32" i="4"/>
  <c r="O32" i="4"/>
  <c r="N32" i="4"/>
  <c r="M32" i="4"/>
  <c r="L32" i="4"/>
  <c r="K32" i="4"/>
  <c r="J32" i="4"/>
  <c r="I32" i="4"/>
  <c r="H32" i="4"/>
  <c r="G32" i="4"/>
  <c r="F32" i="4"/>
  <c r="E32" i="4"/>
  <c r="D32" i="4"/>
  <c r="K31" i="13"/>
  <c r="C27" i="13"/>
  <c r="C26" i="13"/>
  <c r="C25" i="13"/>
  <c r="C24" i="13"/>
  <c r="C23" i="13"/>
  <c r="C22" i="13"/>
  <c r="C21" i="13"/>
  <c r="C20" i="13"/>
  <c r="C19" i="13"/>
  <c r="C18" i="13"/>
  <c r="C17" i="13"/>
  <c r="C16" i="13"/>
  <c r="C15" i="13"/>
  <c r="C14" i="13"/>
  <c r="E31" i="13"/>
  <c r="AB32" i="1"/>
  <c r="AB48" i="1" s="1"/>
  <c r="AA32" i="1"/>
  <c r="AA48" i="1" s="1"/>
  <c r="Z32" i="1"/>
  <c r="Z48" i="1" s="1"/>
  <c r="Y32" i="1"/>
  <c r="X32" i="1"/>
  <c r="W32" i="1"/>
  <c r="V32" i="1"/>
  <c r="U32" i="1"/>
  <c r="T32" i="1"/>
  <c r="T48" i="1" s="1"/>
  <c r="S32" i="1"/>
  <c r="R32" i="1"/>
  <c r="Q32" i="1"/>
  <c r="P32" i="1"/>
  <c r="O32" i="1"/>
  <c r="N32" i="1"/>
  <c r="N48" i="1" s="1"/>
  <c r="M32" i="1"/>
  <c r="L32" i="1"/>
  <c r="K32" i="1"/>
  <c r="K48" i="1" s="1"/>
  <c r="J32" i="1"/>
  <c r="I32" i="1"/>
  <c r="H32" i="1"/>
  <c r="G32" i="1"/>
  <c r="F32" i="1"/>
  <c r="E32" i="1"/>
  <c r="D32" i="1"/>
  <c r="AE43" i="13"/>
  <c r="AE42" i="13"/>
  <c r="D27" i="13"/>
  <c r="D26" i="13"/>
  <c r="D25" i="13"/>
  <c r="D24" i="13"/>
  <c r="D23" i="13"/>
  <c r="D22" i="13"/>
  <c r="D21" i="13"/>
  <c r="D20" i="13"/>
  <c r="D19" i="13"/>
  <c r="D18" i="13"/>
  <c r="D17" i="13"/>
  <c r="D16" i="13"/>
  <c r="D15" i="13"/>
  <c r="D14" i="13"/>
  <c r="D13" i="13"/>
  <c r="AE46" i="12"/>
  <c r="AB46" i="12"/>
  <c r="AI46" i="12" s="1"/>
  <c r="AI50" i="12" s="1"/>
  <c r="V46" i="12"/>
  <c r="U46" i="12"/>
  <c r="O46" i="12"/>
  <c r="N46" i="12"/>
  <c r="H46" i="12"/>
  <c r="G46" i="12"/>
  <c r="X46" i="11"/>
  <c r="W46" i="11"/>
  <c r="Q46" i="11"/>
  <c r="P46" i="11"/>
  <c r="J46" i="11"/>
  <c r="I46" i="11"/>
  <c r="AC46" i="10"/>
  <c r="AB46" i="10"/>
  <c r="T46" i="10"/>
  <c r="S46" i="10"/>
  <c r="M46" i="10"/>
  <c r="L46" i="10"/>
  <c r="F46" i="10"/>
  <c r="E46" i="10"/>
  <c r="AE46" i="9"/>
  <c r="AD46" i="9"/>
  <c r="V46" i="9"/>
  <c r="U46" i="9"/>
  <c r="O46" i="9"/>
  <c r="N46" i="9"/>
  <c r="H46" i="9"/>
  <c r="G46" i="9"/>
  <c r="Y46" i="8"/>
  <c r="X46" i="8"/>
  <c r="R46" i="8"/>
  <c r="Q46" i="8"/>
  <c r="K46" i="8"/>
  <c r="J46" i="8"/>
  <c r="D46" i="8"/>
  <c r="T46" i="7"/>
  <c r="M46" i="7"/>
  <c r="F46" i="7"/>
  <c r="AF46" i="6"/>
  <c r="AE46" i="6"/>
  <c r="W46" i="6"/>
  <c r="V46" i="6"/>
  <c r="P46" i="6"/>
  <c r="O46" i="6"/>
  <c r="I46" i="6"/>
  <c r="H46" i="6"/>
  <c r="Z46" i="5"/>
  <c r="Y46" i="5"/>
  <c r="S46" i="5"/>
  <c r="R46" i="5"/>
  <c r="L46" i="5"/>
  <c r="K46" i="5"/>
  <c r="E46" i="5"/>
  <c r="D46" i="5"/>
  <c r="AD46" i="4"/>
  <c r="AC46" i="4"/>
  <c r="U46" i="4"/>
  <c r="T46" i="4"/>
  <c r="N46" i="4"/>
  <c r="M46" i="4"/>
  <c r="G46" i="4"/>
  <c r="F46" i="4"/>
  <c r="AF46" i="4"/>
  <c r="AE46" i="4"/>
  <c r="Z46" i="4"/>
  <c r="Y46" i="4"/>
  <c r="X46" i="4"/>
  <c r="W46" i="4"/>
  <c r="V46" i="4"/>
  <c r="S46" i="4"/>
  <c r="R46" i="4"/>
  <c r="Q46" i="4"/>
  <c r="P46" i="4"/>
  <c r="O46" i="4"/>
  <c r="L46" i="4"/>
  <c r="K46" i="4"/>
  <c r="J46" i="4"/>
  <c r="I46" i="4"/>
  <c r="H46" i="4"/>
  <c r="E46" i="4"/>
  <c r="D46" i="4"/>
  <c r="AG46" i="5"/>
  <c r="AF46" i="5"/>
  <c r="AC46" i="5"/>
  <c r="AB46" i="5"/>
  <c r="AA46" i="5"/>
  <c r="X46" i="5"/>
  <c r="W46" i="5"/>
  <c r="V46" i="5"/>
  <c r="U46" i="5"/>
  <c r="T46" i="5"/>
  <c r="Q46" i="5"/>
  <c r="P46" i="5"/>
  <c r="O46" i="5"/>
  <c r="N46" i="5"/>
  <c r="M46" i="5"/>
  <c r="J46" i="5"/>
  <c r="I46" i="5"/>
  <c r="H46" i="5"/>
  <c r="G46" i="5"/>
  <c r="F46" i="5"/>
  <c r="M48" i="5"/>
  <c r="AD46" i="6"/>
  <c r="AA46" i="6"/>
  <c r="Z46" i="6"/>
  <c r="Y46" i="6"/>
  <c r="X46" i="6"/>
  <c r="U46" i="6"/>
  <c r="T46" i="6"/>
  <c r="S46" i="6"/>
  <c r="R46" i="6"/>
  <c r="Q46" i="6"/>
  <c r="N46" i="6"/>
  <c r="M46" i="6"/>
  <c r="L46" i="6"/>
  <c r="K46" i="6"/>
  <c r="J46" i="6"/>
  <c r="G46" i="6"/>
  <c r="F46" i="6"/>
  <c r="E46" i="6"/>
  <c r="D46" i="6"/>
  <c r="AG46" i="7"/>
  <c r="AF46" i="7"/>
  <c r="AE46" i="7"/>
  <c r="Y46" i="7"/>
  <c r="X46" i="7"/>
  <c r="W46" i="7"/>
  <c r="V46" i="7"/>
  <c r="R46" i="7"/>
  <c r="Q46" i="7"/>
  <c r="P46" i="7"/>
  <c r="O46" i="7"/>
  <c r="K46" i="7"/>
  <c r="J46" i="7"/>
  <c r="I46" i="7"/>
  <c r="H46" i="7"/>
  <c r="D46" i="7"/>
  <c r="AG46" i="8"/>
  <c r="AF46" i="8"/>
  <c r="AC46" i="8"/>
  <c r="AB46" i="8"/>
  <c r="AA46" i="8"/>
  <c r="Z46" i="8"/>
  <c r="W46" i="8"/>
  <c r="V46" i="8"/>
  <c r="U46" i="8"/>
  <c r="T46" i="8"/>
  <c r="S46" i="8"/>
  <c r="P46" i="8"/>
  <c r="O46" i="8"/>
  <c r="N46" i="8"/>
  <c r="M46" i="8"/>
  <c r="L46" i="8"/>
  <c r="I46" i="8"/>
  <c r="H46" i="8"/>
  <c r="G46" i="8"/>
  <c r="F46" i="8"/>
  <c r="E46" i="8"/>
  <c r="AF46" i="9"/>
  <c r="Z46" i="9"/>
  <c r="Y46" i="9"/>
  <c r="X46" i="9"/>
  <c r="W46" i="9"/>
  <c r="T46" i="9"/>
  <c r="S46" i="9"/>
  <c r="R46" i="9"/>
  <c r="Q46" i="9"/>
  <c r="P46" i="9"/>
  <c r="M46" i="9"/>
  <c r="L46" i="9"/>
  <c r="K46" i="9"/>
  <c r="J46" i="9"/>
  <c r="I46" i="9"/>
  <c r="F46" i="9"/>
  <c r="E46" i="9"/>
  <c r="D46" i="9"/>
  <c r="AG46" i="10"/>
  <c r="AF46" i="10"/>
  <c r="AE46" i="10"/>
  <c r="AD46" i="10"/>
  <c r="AA46" i="10"/>
  <c r="X46" i="10"/>
  <c r="W46" i="10"/>
  <c r="V46" i="10"/>
  <c r="U46" i="10"/>
  <c r="R46" i="10"/>
  <c r="Q46" i="10"/>
  <c r="P46" i="10"/>
  <c r="O46" i="10"/>
  <c r="N46" i="10"/>
  <c r="K46" i="10"/>
  <c r="J46" i="10"/>
  <c r="I46" i="10"/>
  <c r="H46" i="10"/>
  <c r="G46" i="10"/>
  <c r="D46" i="10"/>
  <c r="AF46" i="11"/>
  <c r="AE46" i="11"/>
  <c r="AB46" i="11"/>
  <c r="AA46" i="11"/>
  <c r="Z46" i="11"/>
  <c r="Y46" i="11"/>
  <c r="V46" i="11"/>
  <c r="U46" i="11"/>
  <c r="T46" i="11"/>
  <c r="S46" i="11"/>
  <c r="R46" i="11"/>
  <c r="O46" i="11"/>
  <c r="N46" i="11"/>
  <c r="M46" i="11"/>
  <c r="L46" i="11"/>
  <c r="K46" i="11"/>
  <c r="H46" i="11"/>
  <c r="G46" i="11"/>
  <c r="F46" i="11"/>
  <c r="E46" i="11"/>
  <c r="D46" i="11"/>
  <c r="AG46" i="12"/>
  <c r="AF46" i="12"/>
  <c r="AA46" i="12"/>
  <c r="Z46" i="12"/>
  <c r="Y46" i="12"/>
  <c r="X46" i="12"/>
  <c r="W46" i="12"/>
  <c r="T46" i="12"/>
  <c r="S46" i="12"/>
  <c r="R46" i="12"/>
  <c r="Q46" i="12"/>
  <c r="P46" i="12"/>
  <c r="M46" i="12"/>
  <c r="L46" i="12"/>
  <c r="K46" i="12"/>
  <c r="J46" i="12"/>
  <c r="I46" i="12"/>
  <c r="F46" i="12"/>
  <c r="E46" i="12"/>
  <c r="D46" i="12"/>
  <c r="E48" i="12"/>
  <c r="AA46" i="1"/>
  <c r="Z46" i="1"/>
  <c r="Y46" i="1"/>
  <c r="X46" i="1"/>
  <c r="W46" i="1"/>
  <c r="V46" i="1"/>
  <c r="U46" i="1"/>
  <c r="T46" i="1"/>
  <c r="S46" i="1"/>
  <c r="R46" i="1"/>
  <c r="Q46" i="1"/>
  <c r="P46" i="1"/>
  <c r="O46" i="1"/>
  <c r="N46" i="1"/>
  <c r="M46" i="1"/>
  <c r="L46" i="1"/>
  <c r="F46" i="1"/>
  <c r="E46" i="1"/>
  <c r="D46" i="1"/>
  <c r="G46" i="1"/>
  <c r="H46" i="1"/>
  <c r="I46" i="1"/>
  <c r="J46" i="1"/>
  <c r="K46" i="1"/>
  <c r="AB46" i="1"/>
  <c r="AI32" i="10" l="1"/>
  <c r="AI46" i="7"/>
  <c r="AI50" i="7" s="1"/>
  <c r="I50" i="1"/>
  <c r="H48" i="4"/>
  <c r="AH57" i="4"/>
  <c r="AH59" i="4" s="1"/>
  <c r="N50" i="1"/>
  <c r="L50" i="4"/>
  <c r="G50" i="7"/>
  <c r="T50" i="12"/>
  <c r="M38" i="13"/>
  <c r="S38" i="13"/>
  <c r="S142" i="13" s="1"/>
  <c r="W38" i="13"/>
  <c r="W142" i="13" s="1"/>
  <c r="Y38" i="13"/>
  <c r="Y142" i="13" s="1"/>
  <c r="U38" i="13"/>
  <c r="U142" i="13" s="1"/>
  <c r="AA38" i="13"/>
  <c r="AA142" i="13" s="1"/>
  <c r="E38" i="13"/>
  <c r="AC31" i="13"/>
  <c r="Z48" i="11"/>
  <c r="X48" i="11"/>
  <c r="T48" i="11"/>
  <c r="U48" i="11"/>
  <c r="V50" i="11"/>
  <c r="Y50" i="11"/>
  <c r="AD48" i="10"/>
  <c r="AF48" i="10"/>
  <c r="J48" i="10"/>
  <c r="E48" i="10"/>
  <c r="G48" i="10"/>
  <c r="Q48" i="10"/>
  <c r="U50" i="10"/>
  <c r="I48" i="10"/>
  <c r="S48" i="10"/>
  <c r="AF48" i="9"/>
  <c r="R48" i="9"/>
  <c r="U50" i="9"/>
  <c r="O48" i="9"/>
  <c r="M48" i="9"/>
  <c r="Q48" i="8"/>
  <c r="S48" i="8"/>
  <c r="D50" i="8"/>
  <c r="O50" i="8"/>
  <c r="E48" i="8"/>
  <c r="Z50" i="8"/>
  <c r="Z48" i="7"/>
  <c r="H48" i="7"/>
  <c r="T48" i="7"/>
  <c r="AD50" i="7"/>
  <c r="D50" i="7"/>
  <c r="R48" i="5"/>
  <c r="K48" i="5"/>
  <c r="T48" i="5"/>
  <c r="E48" i="5"/>
  <c r="X48" i="4"/>
  <c r="U50" i="4"/>
  <c r="AE50" i="4"/>
  <c r="F50" i="4"/>
  <c r="H50" i="4"/>
  <c r="K48" i="4"/>
  <c r="AC50" i="4"/>
  <c r="J48" i="1"/>
  <c r="S50" i="12"/>
  <c r="AA48" i="12"/>
  <c r="M48" i="11"/>
  <c r="P48" i="11"/>
  <c r="W48" i="10"/>
  <c r="W48" i="9"/>
  <c r="K48" i="9"/>
  <c r="Z48" i="9"/>
  <c r="AB48" i="8"/>
  <c r="Y48" i="5"/>
  <c r="X48" i="1"/>
  <c r="AB48" i="5"/>
  <c r="Y48" i="11"/>
  <c r="V48" i="11"/>
  <c r="L48" i="9"/>
  <c r="AD48" i="4"/>
  <c r="AD50" i="4"/>
  <c r="AC48" i="4"/>
  <c r="V48" i="4"/>
  <c r="V50" i="4"/>
  <c r="U48" i="4"/>
  <c r="T48" i="4"/>
  <c r="T50" i="4"/>
  <c r="N48" i="4"/>
  <c r="N50" i="4"/>
  <c r="G48" i="4"/>
  <c r="G50" i="4"/>
  <c r="F48" i="4"/>
  <c r="Q56" i="13"/>
  <c r="E56" i="13"/>
  <c r="K56" i="13"/>
  <c r="S56" i="13"/>
  <c r="W56" i="13"/>
  <c r="AA56" i="13"/>
  <c r="M56" i="13"/>
  <c r="Y56" i="13"/>
  <c r="I56" i="13"/>
  <c r="G56" i="13"/>
  <c r="O56" i="13"/>
  <c r="U56" i="13"/>
  <c r="H50" i="6"/>
  <c r="AF48" i="12"/>
  <c r="AF50" i="12"/>
  <c r="D50" i="12"/>
  <c r="J50" i="12"/>
  <c r="P50" i="12"/>
  <c r="U50" i="12"/>
  <c r="H50" i="12"/>
  <c r="V48" i="12"/>
  <c r="V50" i="12"/>
  <c r="Z50" i="12"/>
  <c r="AG50" i="12"/>
  <c r="E50" i="12"/>
  <c r="K50" i="12"/>
  <c r="Q50" i="12"/>
  <c r="W48" i="12"/>
  <c r="W50" i="12"/>
  <c r="M48" i="12"/>
  <c r="M50" i="12"/>
  <c r="AA50" i="12"/>
  <c r="I50" i="12"/>
  <c r="N48" i="12"/>
  <c r="N50" i="12"/>
  <c r="S48" i="12"/>
  <c r="G48" i="12"/>
  <c r="G50" i="12"/>
  <c r="L50" i="12"/>
  <c r="R50" i="12"/>
  <c r="AB50" i="12"/>
  <c r="F48" i="12"/>
  <c r="F50" i="12"/>
  <c r="O48" i="12"/>
  <c r="O50" i="12"/>
  <c r="Y48" i="12"/>
  <c r="Y50" i="12"/>
  <c r="AE48" i="12"/>
  <c r="AE50" i="12"/>
  <c r="S50" i="11"/>
  <c r="D50" i="11"/>
  <c r="I48" i="11"/>
  <c r="I50" i="11"/>
  <c r="N50" i="11"/>
  <c r="D48" i="11"/>
  <c r="AB48" i="11"/>
  <c r="AB50" i="11"/>
  <c r="E50" i="11"/>
  <c r="K50" i="11"/>
  <c r="T50" i="11"/>
  <c r="J50" i="11"/>
  <c r="K48" i="11"/>
  <c r="F50" i="11"/>
  <c r="L50" i="11"/>
  <c r="P50" i="11"/>
  <c r="U50" i="11"/>
  <c r="Z50" i="11"/>
  <c r="X50" i="11"/>
  <c r="O48" i="11"/>
  <c r="O50" i="11"/>
  <c r="AA50" i="11"/>
  <c r="S48" i="11"/>
  <c r="G48" i="11"/>
  <c r="G50" i="11"/>
  <c r="M50" i="11"/>
  <c r="R50" i="11"/>
  <c r="W50" i="11"/>
  <c r="AF50" i="11"/>
  <c r="Q48" i="11"/>
  <c r="Q50" i="11"/>
  <c r="AE50" i="11"/>
  <c r="H48" i="11"/>
  <c r="H50" i="11"/>
  <c r="E50" i="10"/>
  <c r="R48" i="10"/>
  <c r="R50" i="10"/>
  <c r="G50" i="10"/>
  <c r="L48" i="10"/>
  <c r="L50" i="10"/>
  <c r="Q50" i="10"/>
  <c r="V48" i="10"/>
  <c r="V50" i="10"/>
  <c r="AF50" i="10"/>
  <c r="T48" i="10"/>
  <c r="T50" i="10"/>
  <c r="AD50" i="10"/>
  <c r="P50" i="10"/>
  <c r="F48" i="10"/>
  <c r="F50" i="10"/>
  <c r="H50" i="10"/>
  <c r="N50" i="10"/>
  <c r="W50" i="10"/>
  <c r="AG50" i="10"/>
  <c r="K50" i="10"/>
  <c r="AA48" i="10"/>
  <c r="AA50" i="10"/>
  <c r="AE50" i="10"/>
  <c r="J50" i="10"/>
  <c r="AB48" i="10"/>
  <c r="AB50" i="10"/>
  <c r="I50" i="10"/>
  <c r="O50" i="10"/>
  <c r="S50" i="10"/>
  <c r="X50" i="10"/>
  <c r="D48" i="10"/>
  <c r="D50" i="10"/>
  <c r="M50" i="10"/>
  <c r="AC48" i="10"/>
  <c r="AC50" i="10"/>
  <c r="J50" i="9"/>
  <c r="Z50" i="9"/>
  <c r="S50" i="9"/>
  <c r="N50" i="9"/>
  <c r="I48" i="9"/>
  <c r="I50" i="9"/>
  <c r="O50" i="9"/>
  <c r="X50" i="9"/>
  <c r="AD48" i="9"/>
  <c r="AD50" i="9"/>
  <c r="P48" i="9"/>
  <c r="P50" i="9"/>
  <c r="D50" i="9"/>
  <c r="T48" i="9"/>
  <c r="T50" i="9"/>
  <c r="Y50" i="9"/>
  <c r="R50" i="9"/>
  <c r="L50" i="9"/>
  <c r="G50" i="9"/>
  <c r="AE48" i="9"/>
  <c r="AE50" i="9"/>
  <c r="H48" i="9"/>
  <c r="H50" i="9"/>
  <c r="M50" i="9"/>
  <c r="AF50" i="9"/>
  <c r="W50" i="9"/>
  <c r="Q50" i="9"/>
  <c r="K50" i="9"/>
  <c r="E50" i="9"/>
  <c r="V50" i="9"/>
  <c r="AA48" i="9"/>
  <c r="AA50" i="9"/>
  <c r="F48" i="9"/>
  <c r="F50" i="9"/>
  <c r="K48" i="8"/>
  <c r="K50" i="8"/>
  <c r="F50" i="8"/>
  <c r="L48" i="8"/>
  <c r="L50" i="8"/>
  <c r="Q50" i="8"/>
  <c r="V50" i="8"/>
  <c r="AA50" i="8"/>
  <c r="P48" i="8"/>
  <c r="P50" i="8"/>
  <c r="J48" i="8"/>
  <c r="J50" i="8"/>
  <c r="U48" i="8"/>
  <c r="U50" i="8"/>
  <c r="AF48" i="8"/>
  <c r="AF50" i="8"/>
  <c r="G50" i="8"/>
  <c r="M50" i="8"/>
  <c r="S50" i="8"/>
  <c r="X50" i="8"/>
  <c r="AB50" i="8"/>
  <c r="E50" i="8"/>
  <c r="Y50" i="8"/>
  <c r="AG50" i="8"/>
  <c r="W48" i="8"/>
  <c r="W50" i="8"/>
  <c r="H50" i="8"/>
  <c r="N48" i="8"/>
  <c r="N50" i="8"/>
  <c r="T50" i="8"/>
  <c r="Z48" i="8"/>
  <c r="AG48" i="8"/>
  <c r="D48" i="8"/>
  <c r="I48" i="8"/>
  <c r="I50" i="8"/>
  <c r="R50" i="8"/>
  <c r="AC50" i="8"/>
  <c r="AG50" i="7"/>
  <c r="X50" i="7"/>
  <c r="I48" i="7"/>
  <c r="I50" i="7"/>
  <c r="J48" i="7"/>
  <c r="J50" i="7"/>
  <c r="P50" i="7"/>
  <c r="T50" i="7"/>
  <c r="Y50" i="7"/>
  <c r="L48" i="7"/>
  <c r="L50" i="7"/>
  <c r="AF48" i="7"/>
  <c r="AF50" i="7"/>
  <c r="F50" i="7"/>
  <c r="K48" i="7"/>
  <c r="K50" i="7"/>
  <c r="Q50" i="7"/>
  <c r="V48" i="7"/>
  <c r="V50" i="7"/>
  <c r="AC48" i="7"/>
  <c r="N48" i="7"/>
  <c r="N50" i="7"/>
  <c r="O50" i="7"/>
  <c r="U48" i="7"/>
  <c r="U50" i="7"/>
  <c r="D48" i="7"/>
  <c r="H50" i="7"/>
  <c r="M50" i="7"/>
  <c r="R50" i="7"/>
  <c r="W50" i="7"/>
  <c r="AE48" i="7"/>
  <c r="AE50" i="7"/>
  <c r="E48" i="7"/>
  <c r="E50" i="7"/>
  <c r="S48" i="7"/>
  <c r="S50" i="7"/>
  <c r="AD48" i="7"/>
  <c r="M50" i="6"/>
  <c r="I48" i="6"/>
  <c r="I50" i="6"/>
  <c r="D50" i="6"/>
  <c r="J48" i="6"/>
  <c r="J50" i="6"/>
  <c r="O50" i="6"/>
  <c r="T50" i="6"/>
  <c r="Z50" i="6"/>
  <c r="N48" i="6"/>
  <c r="N50" i="6"/>
  <c r="AA50" i="6"/>
  <c r="S50" i="6"/>
  <c r="W48" i="6"/>
  <c r="W50" i="6"/>
  <c r="E50" i="6"/>
  <c r="K50" i="6"/>
  <c r="Q50" i="6"/>
  <c r="V48" i="6"/>
  <c r="V50" i="6"/>
  <c r="AE50" i="6"/>
  <c r="P48" i="6"/>
  <c r="P50" i="6"/>
  <c r="AD50" i="6"/>
  <c r="Y50" i="6"/>
  <c r="F50" i="6"/>
  <c r="L50" i="6"/>
  <c r="R50" i="6"/>
  <c r="X48" i="6"/>
  <c r="X50" i="6"/>
  <c r="G50" i="6"/>
  <c r="U50" i="6"/>
  <c r="AF48" i="6"/>
  <c r="AF50" i="6"/>
  <c r="H48" i="6"/>
  <c r="D50" i="5"/>
  <c r="F50" i="5"/>
  <c r="J50" i="5"/>
  <c r="M50" i="5"/>
  <c r="Q50" i="5"/>
  <c r="U50" i="5"/>
  <c r="AA48" i="5"/>
  <c r="AA50" i="5"/>
  <c r="R50" i="5"/>
  <c r="Y50" i="5"/>
  <c r="E50" i="5"/>
  <c r="K50" i="5"/>
  <c r="S48" i="5"/>
  <c r="S50" i="5"/>
  <c r="F48" i="5"/>
  <c r="L48" i="5"/>
  <c r="L50" i="5"/>
  <c r="T50" i="5"/>
  <c r="Z50" i="5"/>
  <c r="AB50" i="5"/>
  <c r="AC50" i="5"/>
  <c r="V50" i="5"/>
  <c r="N50" i="5"/>
  <c r="O48" i="5"/>
  <c r="O50" i="5"/>
  <c r="G48" i="5"/>
  <c r="G50" i="5"/>
  <c r="H50" i="5"/>
  <c r="AG48" i="5"/>
  <c r="AG50" i="5"/>
  <c r="AF48" i="5"/>
  <c r="AF50" i="5"/>
  <c r="W48" i="5"/>
  <c r="W50" i="5"/>
  <c r="X48" i="5"/>
  <c r="X50" i="5"/>
  <c r="Q48" i="5"/>
  <c r="P48" i="5"/>
  <c r="P50" i="5"/>
  <c r="J48" i="5"/>
  <c r="I48" i="5"/>
  <c r="I50" i="5"/>
  <c r="AF48" i="4"/>
  <c r="AF50" i="4"/>
  <c r="W50" i="4"/>
  <c r="X50" i="4"/>
  <c r="Q50" i="4"/>
  <c r="P50" i="4"/>
  <c r="I50" i="4"/>
  <c r="M50" i="4"/>
  <c r="J50" i="4"/>
  <c r="O48" i="4"/>
  <c r="O50" i="4"/>
  <c r="Y50" i="4"/>
  <c r="Z48" i="4"/>
  <c r="Z50" i="4"/>
  <c r="R48" i="4"/>
  <c r="R50" i="4"/>
  <c r="S48" i="4"/>
  <c r="S50" i="4"/>
  <c r="K50" i="4"/>
  <c r="E50" i="4"/>
  <c r="D48" i="4"/>
  <c r="D50" i="4"/>
  <c r="E50" i="1"/>
  <c r="E48" i="1"/>
  <c r="M50" i="1"/>
  <c r="L48" i="1"/>
  <c r="K50" i="1"/>
  <c r="L50" i="1"/>
  <c r="I48" i="1"/>
  <c r="Q48" i="1"/>
  <c r="H48" i="1"/>
  <c r="G50" i="1"/>
  <c r="P48" i="1"/>
  <c r="P50" i="1"/>
  <c r="J50" i="1"/>
  <c r="F48" i="1"/>
  <c r="Q50" i="1"/>
  <c r="T50" i="1"/>
  <c r="X50" i="1"/>
  <c r="AB50" i="1"/>
  <c r="R50" i="1"/>
  <c r="H50" i="1"/>
  <c r="F50" i="1"/>
  <c r="S50" i="1"/>
  <c r="Z50" i="1"/>
  <c r="R48" i="1"/>
  <c r="AA50" i="1"/>
  <c r="Y48" i="1"/>
  <c r="Y50" i="1"/>
  <c r="V48" i="1"/>
  <c r="V50" i="1"/>
  <c r="W48" i="1"/>
  <c r="W50" i="1"/>
  <c r="U48" i="1"/>
  <c r="U50" i="1"/>
  <c r="O48" i="1"/>
  <c r="O50" i="1"/>
  <c r="D50" i="1"/>
  <c r="C68" i="13"/>
  <c r="C67" i="13"/>
  <c r="C61" i="13"/>
  <c r="C62" i="13"/>
  <c r="C58" i="13"/>
  <c r="C59" i="13"/>
  <c r="X48" i="12"/>
  <c r="X50" i="12"/>
  <c r="D48" i="1"/>
  <c r="C65" i="13"/>
  <c r="C64" i="13"/>
  <c r="AF50" i="1"/>
  <c r="D48" i="12"/>
  <c r="T48" i="12"/>
  <c r="AG48" i="12"/>
  <c r="L48" i="11"/>
  <c r="E48" i="11"/>
  <c r="AE48" i="11"/>
  <c r="AH58" i="11"/>
  <c r="P48" i="10"/>
  <c r="X48" i="10"/>
  <c r="AI57" i="10"/>
  <c r="Y48" i="9"/>
  <c r="X48" i="9"/>
  <c r="S48" i="9"/>
  <c r="AA48" i="8"/>
  <c r="T48" i="8"/>
  <c r="G48" i="8"/>
  <c r="AC48" i="8"/>
  <c r="V48" i="8"/>
  <c r="O48" i="8"/>
  <c r="AI58" i="8"/>
  <c r="AG48" i="7"/>
  <c r="X48" i="7"/>
  <c r="P48" i="7"/>
  <c r="Q48" i="7"/>
  <c r="W48" i="7"/>
  <c r="Y48" i="7"/>
  <c r="AI57" i="7"/>
  <c r="Q15" i="13"/>
  <c r="Q38" i="13" s="1"/>
  <c r="AD48" i="6"/>
  <c r="U48" i="6"/>
  <c r="G48" i="6"/>
  <c r="D48" i="6"/>
  <c r="R48" i="6"/>
  <c r="K48" i="6"/>
  <c r="AA48" i="6"/>
  <c r="T48" i="6"/>
  <c r="F48" i="6"/>
  <c r="U48" i="5"/>
  <c r="N48" i="5"/>
  <c r="H48" i="5"/>
  <c r="AI57" i="5"/>
  <c r="AI58" i="5"/>
  <c r="M48" i="4"/>
  <c r="J48" i="4"/>
  <c r="W48" i="4"/>
  <c r="Q48" i="4"/>
  <c r="I48" i="4"/>
  <c r="Y48" i="4"/>
  <c r="E48" i="4"/>
  <c r="G48" i="1"/>
  <c r="AI57" i="1"/>
  <c r="AI59" i="1" s="1"/>
  <c r="D48" i="9"/>
  <c r="AH58" i="9"/>
  <c r="K25" i="13"/>
  <c r="K17" i="13"/>
  <c r="I27" i="13"/>
  <c r="AI58" i="10"/>
  <c r="M48" i="1"/>
  <c r="M48" i="7"/>
  <c r="K13" i="13"/>
  <c r="AI58" i="7"/>
  <c r="L48" i="6"/>
  <c r="R48" i="12"/>
  <c r="L48" i="4"/>
  <c r="P48" i="4"/>
  <c r="AC48" i="5"/>
  <c r="O48" i="6"/>
  <c r="Z48" i="6"/>
  <c r="M48" i="8"/>
  <c r="O48" i="10"/>
  <c r="AE48" i="10"/>
  <c r="J48" i="12"/>
  <c r="AB48" i="12"/>
  <c r="AE47" i="13"/>
  <c r="D48" i="5"/>
  <c r="V48" i="5"/>
  <c r="E48" i="6"/>
  <c r="Q48" i="6"/>
  <c r="AE48" i="6"/>
  <c r="F48" i="8"/>
  <c r="U48" i="9"/>
  <c r="V48" i="9"/>
  <c r="U48" i="10"/>
  <c r="R48" i="11"/>
  <c r="K48" i="12"/>
  <c r="S48" i="1"/>
  <c r="AE48" i="4"/>
  <c r="O48" i="7"/>
  <c r="R48" i="7"/>
  <c r="G48" i="7"/>
  <c r="H48" i="8"/>
  <c r="N48" i="9"/>
  <c r="G48" i="9"/>
  <c r="H48" i="10"/>
  <c r="F48" i="11"/>
  <c r="N48" i="11"/>
  <c r="W48" i="11"/>
  <c r="AF48" i="11"/>
  <c r="L48" i="12"/>
  <c r="Q48" i="12"/>
  <c r="U48" i="12"/>
  <c r="M48" i="6"/>
  <c r="S48" i="6"/>
  <c r="Y48" i="6"/>
  <c r="M48" i="10"/>
  <c r="O22" i="13"/>
  <c r="O38" i="13" s="1"/>
  <c r="O142" i="13" s="1"/>
  <c r="I38" i="13" l="1"/>
  <c r="I61" i="13" s="1"/>
  <c r="AI57" i="12"/>
  <c r="AI59" i="12" s="1"/>
  <c r="AH57" i="9"/>
  <c r="AH59" i="9" s="1"/>
  <c r="AI57" i="8"/>
  <c r="AI59" i="8" s="1"/>
  <c r="AH57" i="6"/>
  <c r="AH59" i="6" s="1"/>
  <c r="AI59" i="10"/>
  <c r="AH55" i="4"/>
  <c r="M142" i="13"/>
  <c r="M143" i="13" s="1"/>
  <c r="Q133" i="13"/>
  <c r="Q134" i="13" s="1"/>
  <c r="Q142" i="13"/>
  <c r="Q143" i="13" s="1"/>
  <c r="AI59" i="7"/>
  <c r="E142" i="13"/>
  <c r="E143" i="13" s="1"/>
  <c r="AI59" i="5"/>
  <c r="U136" i="13"/>
  <c r="U137" i="13" s="1"/>
  <c r="U133" i="13"/>
  <c r="U134" i="13" s="1"/>
  <c r="U139" i="13"/>
  <c r="U140" i="13" s="1"/>
  <c r="U143" i="13"/>
  <c r="AA139" i="13"/>
  <c r="AA140" i="13" s="1"/>
  <c r="AA143" i="13"/>
  <c r="AA136" i="13"/>
  <c r="AA137" i="13" s="1"/>
  <c r="AA133" i="13"/>
  <c r="AA134" i="13" s="1"/>
  <c r="E67" i="13"/>
  <c r="E136" i="13"/>
  <c r="E137" i="13" s="1"/>
  <c r="E133" i="13"/>
  <c r="E134" i="13" s="1"/>
  <c r="E139" i="13"/>
  <c r="E140" i="13" s="1"/>
  <c r="W133" i="13"/>
  <c r="W134" i="13" s="1"/>
  <c r="W143" i="13"/>
  <c r="W136" i="13"/>
  <c r="W137" i="13" s="1"/>
  <c r="W139" i="13"/>
  <c r="W140" i="13" s="1"/>
  <c r="O61" i="13"/>
  <c r="O139" i="13"/>
  <c r="O140" i="13" s="1"/>
  <c r="O143" i="13"/>
  <c r="O136" i="13"/>
  <c r="O137" i="13" s="1"/>
  <c r="S61" i="13"/>
  <c r="S62" i="13" s="1"/>
  <c r="S133" i="13"/>
  <c r="S134" i="13" s="1"/>
  <c r="S139" i="13"/>
  <c r="S140" i="13" s="1"/>
  <c r="S143" i="13"/>
  <c r="S136" i="13"/>
  <c r="S137" i="13" s="1"/>
  <c r="Q139" i="13"/>
  <c r="Q140" i="13" s="1"/>
  <c r="Q136" i="13"/>
  <c r="Q137" i="13" s="1"/>
  <c r="Y139" i="13"/>
  <c r="Y140" i="13" s="1"/>
  <c r="Y143" i="13"/>
  <c r="Y136" i="13"/>
  <c r="Y137" i="13" s="1"/>
  <c r="Y133" i="13"/>
  <c r="Y134" i="13" s="1"/>
  <c r="M61" i="13"/>
  <c r="M139" i="13"/>
  <c r="M140" i="13" s="1"/>
  <c r="M136" i="13"/>
  <c r="M137" i="13" s="1"/>
  <c r="M133" i="13"/>
  <c r="M134" i="13" s="1"/>
  <c r="O133" i="13"/>
  <c r="O134" i="13" s="1"/>
  <c r="E61" i="13"/>
  <c r="E64" i="13"/>
  <c r="AA61" i="13"/>
  <c r="Y58" i="13"/>
  <c r="S58" i="13"/>
  <c r="S59" i="13" s="1"/>
  <c r="W61" i="13"/>
  <c r="M58" i="13"/>
  <c r="U61" i="13"/>
  <c r="Y61" i="13"/>
  <c r="Q61" i="13"/>
  <c r="K38" i="13"/>
  <c r="K142" i="13" s="1"/>
  <c r="Y49" i="13"/>
  <c r="Z36" i="13" s="1"/>
  <c r="S49" i="13"/>
  <c r="T36" i="13" s="1"/>
  <c r="M49" i="13"/>
  <c r="AI55" i="10"/>
  <c r="AJ58" i="10" s="1"/>
  <c r="AH55" i="9"/>
  <c r="AI55" i="9" s="1"/>
  <c r="AI55" i="8"/>
  <c r="AJ55" i="8" s="1"/>
  <c r="AI55" i="5"/>
  <c r="AJ58" i="5" s="1"/>
  <c r="AH55" i="11"/>
  <c r="AI55" i="7"/>
  <c r="I136" i="13" l="1"/>
  <c r="I137" i="13" s="1"/>
  <c r="I58" i="13"/>
  <c r="I142" i="13"/>
  <c r="I143" i="13" s="1"/>
  <c r="I76" i="13"/>
  <c r="I77" i="13" s="1"/>
  <c r="I64" i="13"/>
  <c r="I65" i="13" s="1"/>
  <c r="I88" i="13"/>
  <c r="I89" i="13" s="1"/>
  <c r="I100" i="13"/>
  <c r="I101" i="13" s="1"/>
  <c r="I85" i="13"/>
  <c r="I86" i="13" s="1"/>
  <c r="I97" i="13"/>
  <c r="I98" i="13" s="1"/>
  <c r="I94" i="13"/>
  <c r="I95" i="13" s="1"/>
  <c r="I91" i="13"/>
  <c r="I92" i="13" s="1"/>
  <c r="I73" i="13"/>
  <c r="I74" i="13" s="1"/>
  <c r="I67" i="13"/>
  <c r="I68" i="13" s="1"/>
  <c r="I70" i="13"/>
  <c r="I71" i="13" s="1"/>
  <c r="I82" i="13"/>
  <c r="I79" i="13"/>
  <c r="I133" i="13"/>
  <c r="I134" i="13" s="1"/>
  <c r="I139" i="13"/>
  <c r="I140" i="13" s="1"/>
  <c r="AJ58" i="8"/>
  <c r="AI55" i="11"/>
  <c r="AJ57" i="7"/>
  <c r="AJ55" i="7"/>
  <c r="AJ58" i="7"/>
  <c r="AI57" i="9"/>
  <c r="AI58" i="9"/>
  <c r="AJ40" i="12"/>
  <c r="AI55" i="12"/>
  <c r="AJ57" i="10"/>
  <c r="AJ59" i="10" s="1"/>
  <c r="AJ55" i="10"/>
  <c r="AJ57" i="5"/>
  <c r="AJ59" i="5" s="1"/>
  <c r="AJ55" i="5"/>
  <c r="AI57" i="4"/>
  <c r="AI55" i="4"/>
  <c r="AI58" i="4"/>
  <c r="AJ57" i="8"/>
  <c r="AI58" i="11"/>
  <c r="AJ34" i="1"/>
  <c r="AI55" i="1"/>
  <c r="AJ55" i="1" s="1"/>
  <c r="K136" i="13"/>
  <c r="K137" i="13" s="1"/>
  <c r="K143" i="13"/>
  <c r="K139" i="13"/>
  <c r="K140" i="13" s="1"/>
  <c r="K133" i="13"/>
  <c r="K134" i="13" s="1"/>
  <c r="K61" i="13"/>
  <c r="S39" i="13"/>
  <c r="AJ37" i="8"/>
  <c r="AJ39" i="8"/>
  <c r="AJ38" i="8"/>
  <c r="AJ36" i="8"/>
  <c r="AJ35" i="8"/>
  <c r="AJ36" i="12"/>
  <c r="AJ38" i="12"/>
  <c r="AJ37" i="12"/>
  <c r="AJ35" i="12"/>
  <c r="AJ39" i="12"/>
  <c r="AI32" i="9"/>
  <c r="AI38" i="9"/>
  <c r="AI35" i="9"/>
  <c r="AI39" i="9"/>
  <c r="AI36" i="9"/>
  <c r="AI37" i="9"/>
  <c r="AJ26" i="10"/>
  <c r="AJ35" i="10"/>
  <c r="AJ39" i="10"/>
  <c r="AJ37" i="10"/>
  <c r="AJ36" i="10"/>
  <c r="AJ38" i="10"/>
  <c r="AI37" i="4"/>
  <c r="AI38" i="4"/>
  <c r="AI39" i="4"/>
  <c r="AI36" i="4"/>
  <c r="AI35" i="4"/>
  <c r="AI36" i="11"/>
  <c r="AI38" i="11"/>
  <c r="AI37" i="11"/>
  <c r="AI35" i="11"/>
  <c r="AI39" i="11"/>
  <c r="AJ17" i="5"/>
  <c r="AJ38" i="5"/>
  <c r="AJ36" i="5"/>
  <c r="AJ35" i="5"/>
  <c r="AJ39" i="5"/>
  <c r="AJ37" i="5"/>
  <c r="AJ35" i="1"/>
  <c r="AJ39" i="1"/>
  <c r="AJ36" i="1"/>
  <c r="AJ38" i="1"/>
  <c r="AJ37" i="1"/>
  <c r="AJ38" i="7"/>
  <c r="AJ36" i="7"/>
  <c r="AJ35" i="7"/>
  <c r="AJ39" i="7"/>
  <c r="AJ37" i="7"/>
  <c r="Z32" i="13"/>
  <c r="Z34" i="13"/>
  <c r="Z33" i="13"/>
  <c r="Z35" i="13"/>
  <c r="Z31" i="13"/>
  <c r="T15" i="13"/>
  <c r="T31" i="13"/>
  <c r="T33" i="13"/>
  <c r="T35" i="13"/>
  <c r="T34" i="13"/>
  <c r="T32" i="13"/>
  <c r="N34" i="13"/>
  <c r="N36" i="13"/>
  <c r="N31" i="13"/>
  <c r="N33" i="13"/>
  <c r="N35" i="13"/>
  <c r="N32" i="13"/>
  <c r="T22" i="13"/>
  <c r="T27" i="13"/>
  <c r="T25" i="13"/>
  <c r="T23" i="13"/>
  <c r="T26" i="13"/>
  <c r="T21" i="13"/>
  <c r="T24" i="13"/>
  <c r="T14" i="13"/>
  <c r="T13" i="13"/>
  <c r="T19" i="13"/>
  <c r="T18" i="13"/>
  <c r="T16" i="13"/>
  <c r="T38" i="13"/>
  <c r="T39" i="13" s="1"/>
  <c r="T17" i="13"/>
  <c r="T20" i="13"/>
  <c r="AI17" i="4"/>
  <c r="AJ40" i="1"/>
  <c r="K58" i="13"/>
  <c r="K49" i="13"/>
  <c r="O58" i="13"/>
  <c r="O49" i="13"/>
  <c r="AJ30" i="10"/>
  <c r="AI21" i="9"/>
  <c r="AI27" i="9"/>
  <c r="AI25" i="9"/>
  <c r="AI19" i="9"/>
  <c r="AJ19" i="5"/>
  <c r="AJ34" i="5"/>
  <c r="AJ31" i="5"/>
  <c r="AJ21" i="5"/>
  <c r="AI32" i="4"/>
  <c r="N38" i="13"/>
  <c r="N39" i="13" s="1"/>
  <c r="Z38" i="13"/>
  <c r="Z39" i="13" s="1"/>
  <c r="Y39" i="13"/>
  <c r="AJ40" i="10"/>
  <c r="AJ25" i="10"/>
  <c r="AJ18" i="10"/>
  <c r="AJ27" i="10"/>
  <c r="AJ21" i="10"/>
  <c r="AJ34" i="10"/>
  <c r="AJ29" i="10"/>
  <c r="AJ24" i="10"/>
  <c r="AJ28" i="10"/>
  <c r="AJ19" i="10"/>
  <c r="AJ23" i="10"/>
  <c r="AJ17" i="10"/>
  <c r="AJ32" i="10"/>
  <c r="AJ22" i="10"/>
  <c r="AJ20" i="10"/>
  <c r="AJ31" i="10"/>
  <c r="AI23" i="9"/>
  <c r="AI31" i="9"/>
  <c r="AI17" i="9"/>
  <c r="AI22" i="9"/>
  <c r="AI40" i="9"/>
  <c r="AI29" i="9"/>
  <c r="AI20" i="9"/>
  <c r="AI26" i="9"/>
  <c r="AI28" i="9"/>
  <c r="AI24" i="9"/>
  <c r="AI30" i="9"/>
  <c r="AI18" i="9"/>
  <c r="AI34" i="9"/>
  <c r="AJ18" i="8"/>
  <c r="AJ32" i="8"/>
  <c r="AJ17" i="8"/>
  <c r="AJ26" i="8"/>
  <c r="AJ19" i="8"/>
  <c r="AJ40" i="8"/>
  <c r="AJ28" i="8"/>
  <c r="AJ24" i="8"/>
  <c r="AJ21" i="8"/>
  <c r="AJ22" i="8"/>
  <c r="AJ25" i="8"/>
  <c r="AJ23" i="8"/>
  <c r="AJ27" i="8"/>
  <c r="AJ29" i="8"/>
  <c r="AJ34" i="8"/>
  <c r="AJ30" i="8"/>
  <c r="AJ20" i="8"/>
  <c r="AJ31" i="8"/>
  <c r="AJ24" i="5"/>
  <c r="AJ23" i="5"/>
  <c r="AJ29" i="5"/>
  <c r="AJ30" i="5"/>
  <c r="AJ40" i="5"/>
  <c r="AJ28" i="5"/>
  <c r="AJ18" i="5"/>
  <c r="AJ25" i="5"/>
  <c r="AJ26" i="5"/>
  <c r="AJ32" i="5"/>
  <c r="AJ22" i="5"/>
  <c r="AJ27" i="5"/>
  <c r="AJ20" i="5"/>
  <c r="M39" i="13"/>
  <c r="AJ18" i="7"/>
  <c r="AJ26" i="7"/>
  <c r="AJ30" i="7"/>
  <c r="AJ34" i="7"/>
  <c r="AJ25" i="7"/>
  <c r="AJ19" i="7"/>
  <c r="AJ23" i="7"/>
  <c r="AJ31" i="7"/>
  <c r="AJ22" i="7"/>
  <c r="AJ20" i="7"/>
  <c r="AJ24" i="7"/>
  <c r="AJ28" i="7"/>
  <c r="AJ29" i="7"/>
  <c r="AJ27" i="7"/>
  <c r="AJ17" i="7"/>
  <c r="AJ32" i="7"/>
  <c r="AJ21" i="7"/>
  <c r="E49" i="13"/>
  <c r="AI28" i="11"/>
  <c r="AI29" i="11"/>
  <c r="AI22" i="11"/>
  <c r="AI17" i="11"/>
  <c r="AI25" i="11"/>
  <c r="AI21" i="11"/>
  <c r="AI23" i="11"/>
  <c r="AI34" i="11"/>
  <c r="AI30" i="11"/>
  <c r="AI31" i="11"/>
  <c r="AI19" i="11"/>
  <c r="AI24" i="11"/>
  <c r="AI20" i="11"/>
  <c r="AI27" i="11"/>
  <c r="AI18" i="11"/>
  <c r="AI26" i="11"/>
  <c r="AI40" i="11"/>
  <c r="AJ19" i="1"/>
  <c r="AJ23" i="1"/>
  <c r="AJ29" i="1"/>
  <c r="AJ27" i="1"/>
  <c r="AJ22" i="1"/>
  <c r="AJ21" i="1"/>
  <c r="AJ32" i="1"/>
  <c r="AJ18" i="1"/>
  <c r="AJ26" i="1"/>
  <c r="AJ30" i="1"/>
  <c r="AJ31" i="1"/>
  <c r="AJ25" i="1"/>
  <c r="AJ28" i="1"/>
  <c r="AJ24" i="1"/>
  <c r="AJ20" i="1"/>
  <c r="AI18" i="4"/>
  <c r="AI30" i="4"/>
  <c r="AI26" i="4"/>
  <c r="AI28" i="4"/>
  <c r="AI24" i="4"/>
  <c r="AI22" i="4"/>
  <c r="AI23" i="4"/>
  <c r="AI20" i="4"/>
  <c r="AI19" i="4"/>
  <c r="AI31" i="4"/>
  <c r="AI34" i="4"/>
  <c r="AI27" i="4"/>
  <c r="AI25" i="4"/>
  <c r="AI21" i="4"/>
  <c r="AI40" i="4"/>
  <c r="AI29" i="4"/>
  <c r="AJ40" i="7"/>
  <c r="N26" i="13"/>
  <c r="N23" i="13"/>
  <c r="N27" i="13"/>
  <c r="N17" i="13"/>
  <c r="N25" i="13"/>
  <c r="N18" i="13"/>
  <c r="N22" i="13"/>
  <c r="N14" i="13"/>
  <c r="N20" i="13"/>
  <c r="N24" i="13"/>
  <c r="N21" i="13"/>
  <c r="N15" i="13"/>
  <c r="N16" i="13"/>
  <c r="N19" i="13"/>
  <c r="N13" i="13"/>
  <c r="K39" i="13"/>
  <c r="Z18" i="13"/>
  <c r="Z17" i="13"/>
  <c r="Z27" i="13"/>
  <c r="Z21" i="13"/>
  <c r="Z15" i="13"/>
  <c r="Z14" i="13"/>
  <c r="Z22" i="13"/>
  <c r="Z23" i="13"/>
  <c r="Z25" i="13"/>
  <c r="Z19" i="13"/>
  <c r="Z26" i="13"/>
  <c r="Z24" i="13"/>
  <c r="Z20" i="13"/>
  <c r="Z16" i="13"/>
  <c r="Z13" i="13"/>
  <c r="AJ31" i="12"/>
  <c r="AJ27" i="12"/>
  <c r="AJ30" i="12"/>
  <c r="AJ18" i="12"/>
  <c r="AJ21" i="12"/>
  <c r="AJ32" i="12"/>
  <c r="AJ19" i="12"/>
  <c r="AJ25" i="12"/>
  <c r="AJ24" i="12"/>
  <c r="AJ29" i="12"/>
  <c r="AJ28" i="12"/>
  <c r="AJ34" i="12"/>
  <c r="AJ22" i="12"/>
  <c r="AJ26" i="12"/>
  <c r="AJ17" i="12"/>
  <c r="AJ23" i="12"/>
  <c r="AJ20" i="12"/>
  <c r="I83" i="13" l="1"/>
  <c r="AC82" i="13"/>
  <c r="I80" i="13"/>
  <c r="AC79" i="13"/>
  <c r="AJ59" i="8"/>
  <c r="AJ59" i="7"/>
  <c r="AJ55" i="12"/>
  <c r="AJ58" i="12"/>
  <c r="AJ57" i="12"/>
  <c r="AI59" i="4"/>
  <c r="AI59" i="9"/>
  <c r="AJ57" i="1"/>
  <c r="AJ58" i="1"/>
  <c r="P31" i="13"/>
  <c r="P33" i="13"/>
  <c r="P35" i="13"/>
  <c r="P34" i="13"/>
  <c r="P32" i="13"/>
  <c r="P36" i="13"/>
  <c r="L33" i="13"/>
  <c r="L31" i="13"/>
  <c r="L35" i="13"/>
  <c r="L34" i="13"/>
  <c r="L36" i="13"/>
  <c r="L32" i="13"/>
  <c r="F31" i="13"/>
  <c r="F33" i="13"/>
  <c r="F35" i="13"/>
  <c r="F36" i="13"/>
  <c r="F34" i="13"/>
  <c r="F32" i="13"/>
  <c r="W58" i="13"/>
  <c r="W49" i="13"/>
  <c r="X36" i="13" s="1"/>
  <c r="I49" i="13"/>
  <c r="J31" i="13" s="1"/>
  <c r="U58" i="13"/>
  <c r="U49" i="13"/>
  <c r="V36" i="13" s="1"/>
  <c r="Q58" i="13"/>
  <c r="Q49" i="13"/>
  <c r="AA58" i="13"/>
  <c r="AA49" i="13"/>
  <c r="AB36" i="13" s="1"/>
  <c r="K62" i="13"/>
  <c r="K59" i="13"/>
  <c r="Y62" i="13"/>
  <c r="Y59" i="13"/>
  <c r="M62" i="13"/>
  <c r="M59" i="13"/>
  <c r="O62" i="13"/>
  <c r="O59" i="13"/>
  <c r="P18" i="13"/>
  <c r="P21" i="13"/>
  <c r="P25" i="13"/>
  <c r="P16" i="13"/>
  <c r="P15" i="13"/>
  <c r="P19" i="13"/>
  <c r="P27" i="13"/>
  <c r="P17" i="13"/>
  <c r="P26" i="13"/>
  <c r="P20" i="13"/>
  <c r="P23" i="13"/>
  <c r="P24" i="13"/>
  <c r="P14" i="13"/>
  <c r="P13" i="13"/>
  <c r="P22" i="13"/>
  <c r="Q39" i="13"/>
  <c r="L20" i="13"/>
  <c r="L26" i="13"/>
  <c r="L19" i="13"/>
  <c r="L24" i="13"/>
  <c r="L22" i="13"/>
  <c r="L18" i="13"/>
  <c r="L27" i="13"/>
  <c r="L15" i="13"/>
  <c r="L14" i="13"/>
  <c r="L16" i="13"/>
  <c r="L21" i="13"/>
  <c r="L23" i="13"/>
  <c r="L25" i="13"/>
  <c r="L13" i="13"/>
  <c r="L17" i="13"/>
  <c r="I39" i="13"/>
  <c r="U39" i="13"/>
  <c r="W39" i="13"/>
  <c r="L38" i="13"/>
  <c r="L39" i="13" s="1"/>
  <c r="P38" i="13"/>
  <c r="P39" i="13" s="1"/>
  <c r="AA39" i="13"/>
  <c r="E39" i="13"/>
  <c r="AJ59" i="12" l="1"/>
  <c r="AJ59" i="1"/>
  <c r="R36" i="13"/>
  <c r="R34" i="13"/>
  <c r="AB35" i="13"/>
  <c r="AB31" i="13"/>
  <c r="AB33" i="13"/>
  <c r="AB32" i="13"/>
  <c r="AB34" i="13"/>
  <c r="X31" i="13"/>
  <c r="X33" i="13"/>
  <c r="X35" i="13"/>
  <c r="X34" i="13"/>
  <c r="X32" i="13"/>
  <c r="V33" i="13"/>
  <c r="V31" i="13"/>
  <c r="V35" i="13"/>
  <c r="V34" i="13"/>
  <c r="V32" i="13"/>
  <c r="R31" i="13"/>
  <c r="R33" i="13"/>
  <c r="R35" i="13"/>
  <c r="R32" i="13"/>
  <c r="J33" i="13"/>
  <c r="J35" i="13"/>
  <c r="J34" i="13"/>
  <c r="J36" i="13"/>
  <c r="J32" i="13"/>
  <c r="Q62" i="13"/>
  <c r="R13" i="13"/>
  <c r="V38" i="13"/>
  <c r="V39" i="13" s="1"/>
  <c r="AA62" i="13"/>
  <c r="AA59" i="13"/>
  <c r="X38" i="13"/>
  <c r="X39" i="13" s="1"/>
  <c r="J38" i="13"/>
  <c r="J39" i="13" s="1"/>
  <c r="F23" i="13"/>
  <c r="F19" i="13"/>
  <c r="F27" i="13"/>
  <c r="F15" i="13"/>
  <c r="F14" i="13"/>
  <c r="F26" i="13"/>
  <c r="F22" i="13"/>
  <c r="F18" i="13"/>
  <c r="F20" i="13"/>
  <c r="F17" i="13"/>
  <c r="F25" i="13"/>
  <c r="F24" i="13"/>
  <c r="F16" i="13"/>
  <c r="F21" i="13"/>
  <c r="F13" i="13"/>
  <c r="R16" i="13"/>
  <c r="R15" i="13"/>
  <c r="R18" i="13"/>
  <c r="R27" i="13"/>
  <c r="R21" i="13"/>
  <c r="R24" i="13"/>
  <c r="R26" i="13"/>
  <c r="R20" i="13"/>
  <c r="R25" i="13"/>
  <c r="R22" i="13"/>
  <c r="R19" i="13"/>
  <c r="R17" i="13"/>
  <c r="R14" i="13"/>
  <c r="R23" i="13"/>
  <c r="J21" i="13"/>
  <c r="J20" i="13"/>
  <c r="J18" i="13"/>
  <c r="J14" i="13"/>
  <c r="J26" i="13"/>
  <c r="J25" i="13"/>
  <c r="J22" i="13"/>
  <c r="J24" i="13"/>
  <c r="J17" i="13"/>
  <c r="J16" i="13"/>
  <c r="J15" i="13"/>
  <c r="J19" i="13"/>
  <c r="J23" i="13"/>
  <c r="J13" i="13"/>
  <c r="J27" i="13"/>
  <c r="AB26" i="13"/>
  <c r="AB22" i="13"/>
  <c r="AB17" i="13"/>
  <c r="AB18" i="13"/>
  <c r="AB14" i="13"/>
  <c r="AB25" i="13"/>
  <c r="AB16" i="13"/>
  <c r="AB21" i="13"/>
  <c r="AB24" i="13"/>
  <c r="AB13" i="13"/>
  <c r="AB20" i="13"/>
  <c r="AB15" i="13"/>
  <c r="AB23" i="13"/>
  <c r="AB19" i="13"/>
  <c r="AB27" i="13"/>
  <c r="F38" i="13"/>
  <c r="AB38" i="13"/>
  <c r="AB39" i="13" s="1"/>
  <c r="X14" i="13"/>
  <c r="X16" i="13"/>
  <c r="X23" i="13"/>
  <c r="X20" i="13"/>
  <c r="X21" i="13"/>
  <c r="X27" i="13"/>
  <c r="X26" i="13"/>
  <c r="X19" i="13"/>
  <c r="X17" i="13"/>
  <c r="X25" i="13"/>
  <c r="X22" i="13"/>
  <c r="X18" i="13"/>
  <c r="X24" i="13"/>
  <c r="X15" i="13"/>
  <c r="X13" i="13"/>
  <c r="V22" i="13"/>
  <c r="V15" i="13"/>
  <c r="V19" i="13"/>
  <c r="V25" i="13"/>
  <c r="V18" i="13"/>
  <c r="V17" i="13"/>
  <c r="V14" i="13"/>
  <c r="V24" i="13"/>
  <c r="V23" i="13"/>
  <c r="V27" i="13"/>
  <c r="V21" i="13"/>
  <c r="V26" i="13"/>
  <c r="V20" i="13"/>
  <c r="V16" i="13"/>
  <c r="V13" i="13"/>
  <c r="R38" i="13"/>
  <c r="R39" i="13" s="1"/>
  <c r="Q59" i="13" l="1"/>
  <c r="W62" i="13"/>
  <c r="W59" i="13"/>
  <c r="I62" i="13"/>
  <c r="I59" i="13"/>
  <c r="U62" i="13"/>
  <c r="U59" i="13"/>
  <c r="F39" i="13"/>
  <c r="G13" i="13" l="1"/>
  <c r="AC13" i="13" l="1"/>
  <c r="G18" i="13" l="1"/>
  <c r="G19" i="13"/>
  <c r="G24" i="13"/>
  <c r="AC73" i="13" s="1"/>
  <c r="G17" i="13"/>
  <c r="AC17" i="13" s="1"/>
  <c r="G23" i="13"/>
  <c r="AC23" i="13" s="1"/>
  <c r="G26" i="13"/>
  <c r="AC26" i="13" s="1"/>
  <c r="G22" i="13"/>
  <c r="AC22" i="13" s="1"/>
  <c r="G20" i="13"/>
  <c r="AC20" i="13" s="1"/>
  <c r="G16" i="13"/>
  <c r="G21" i="13"/>
  <c r="G27" i="13"/>
  <c r="G25" i="13"/>
  <c r="AC25" i="13" s="1"/>
  <c r="G14" i="13"/>
  <c r="G15" i="13"/>
  <c r="AC27" i="13" l="1"/>
  <c r="AC76" i="13"/>
  <c r="AC21" i="13"/>
  <c r="AC16" i="13"/>
  <c r="AC14" i="13"/>
  <c r="G38" i="13"/>
  <c r="G142" i="13" s="1"/>
  <c r="AC19" i="13"/>
  <c r="AC18" i="13"/>
  <c r="AC24" i="13"/>
  <c r="AC15" i="13"/>
  <c r="AC70" i="13" l="1"/>
  <c r="G133" i="13"/>
  <c r="G143" i="13"/>
  <c r="G139" i="13"/>
  <c r="G140" i="13" s="1"/>
  <c r="G136" i="13"/>
  <c r="G137" i="13" s="1"/>
  <c r="AC38" i="13"/>
  <c r="AG6" i="13" s="1"/>
  <c r="G58" i="13"/>
  <c r="G61" i="13"/>
  <c r="G49" i="13"/>
  <c r="AC64" i="13" l="1"/>
  <c r="AC61" i="13"/>
  <c r="G62" i="13"/>
  <c r="AC67" i="13"/>
  <c r="H25" i="13"/>
  <c r="AE25" i="13" s="1"/>
  <c r="H31" i="13"/>
  <c r="AE31" i="13" s="1"/>
  <c r="H33" i="13"/>
  <c r="AE33" i="13" s="1"/>
  <c r="H35" i="13"/>
  <c r="AE35" i="13" s="1"/>
  <c r="H36" i="13"/>
  <c r="AE36" i="13" s="1"/>
  <c r="D154" i="13" s="1"/>
  <c r="H32" i="13"/>
  <c r="AE32" i="13" s="1"/>
  <c r="D151" i="13" s="1"/>
  <c r="H34" i="13"/>
  <c r="AE34" i="13" s="1"/>
  <c r="H27" i="13"/>
  <c r="AE27" i="13" s="1"/>
  <c r="G59" i="13"/>
  <c r="H19" i="13"/>
  <c r="AE19" i="13" s="1"/>
  <c r="H14" i="13"/>
  <c r="AE14" i="13" s="1"/>
  <c r="H23" i="13"/>
  <c r="AE23" i="13" s="1"/>
  <c r="H18" i="13"/>
  <c r="AE18" i="13" s="1"/>
  <c r="H38" i="13"/>
  <c r="AE38" i="13" s="1"/>
  <c r="H20" i="13"/>
  <c r="AE20" i="13" s="1"/>
  <c r="H15" i="13"/>
  <c r="AE15" i="13" s="1"/>
  <c r="H24" i="13"/>
  <c r="AE24" i="13" s="1"/>
  <c r="H16" i="13"/>
  <c r="AE16" i="13" s="1"/>
  <c r="H17" i="13"/>
  <c r="AE17" i="13" s="1"/>
  <c r="H22" i="13"/>
  <c r="AE22" i="13" s="1"/>
  <c r="H26" i="13"/>
  <c r="AE26" i="13" s="1"/>
  <c r="G39" i="13"/>
  <c r="H13" i="13"/>
  <c r="AE13" i="13" s="1"/>
  <c r="H21" i="13"/>
  <c r="AE21" i="13" s="1"/>
  <c r="AE68" i="13" l="1"/>
  <c r="AE77" i="13"/>
  <c r="AE62" i="13"/>
  <c r="AE65" i="13"/>
  <c r="AC91" i="13"/>
  <c r="AE59" i="13"/>
  <c r="D155" i="13"/>
  <c r="D150" i="13"/>
  <c r="E120" i="13"/>
  <c r="G120" i="13" s="1"/>
  <c r="E119" i="13"/>
  <c r="G119" i="13" s="1"/>
  <c r="E116" i="13"/>
  <c r="G116" i="13" s="1"/>
  <c r="E118" i="13"/>
  <c r="G118" i="13" s="1"/>
  <c r="E117" i="13"/>
  <c r="G117" i="13" s="1"/>
  <c r="D120" i="13"/>
  <c r="D117" i="13"/>
  <c r="D118" i="13"/>
  <c r="D119" i="13"/>
  <c r="D116" i="13"/>
  <c r="D153" i="13"/>
  <c r="D152" i="13"/>
  <c r="AF34" i="13"/>
  <c r="AF33" i="13"/>
  <c r="AF31" i="13"/>
  <c r="AF35" i="13"/>
  <c r="AF32" i="13"/>
  <c r="AF36" i="13"/>
  <c r="AD32" i="13"/>
  <c r="AD34" i="13"/>
  <c r="AD33" i="13"/>
  <c r="AD31" i="13"/>
  <c r="AD35" i="13"/>
  <c r="AD36" i="13"/>
  <c r="AD22" i="13"/>
  <c r="AC58" i="13"/>
  <c r="AD25" i="13"/>
  <c r="AD20" i="13"/>
  <c r="AD27" i="13"/>
  <c r="AD14" i="13"/>
  <c r="AD23" i="13"/>
  <c r="AD18" i="13"/>
  <c r="AD38" i="13"/>
  <c r="AD16" i="13"/>
  <c r="AD24" i="13"/>
  <c r="AD21" i="13"/>
  <c r="AE49" i="13"/>
  <c r="AD26" i="13"/>
  <c r="AD13" i="13"/>
  <c r="AD17" i="13"/>
  <c r="AD15" i="13"/>
  <c r="AD19" i="13"/>
  <c r="AF23" i="13"/>
  <c r="H39" i="13"/>
  <c r="AF14" i="13"/>
  <c r="AF21" i="13"/>
  <c r="AF22" i="13"/>
  <c r="AF24" i="13"/>
  <c r="AF15" i="13"/>
  <c r="AF38" i="13"/>
  <c r="AF17" i="13"/>
  <c r="AF20" i="13"/>
  <c r="AF27" i="13"/>
  <c r="AF16" i="13"/>
  <c r="AF18" i="13"/>
  <c r="AF19" i="13"/>
  <c r="AF25" i="13"/>
  <c r="AF13" i="13"/>
  <c r="AF26" i="13"/>
  <c r="AE71" i="13" l="1"/>
  <c r="AE86" i="13"/>
  <c r="AC85" i="13"/>
  <c r="AE95" i="13"/>
  <c r="AC94" i="13"/>
  <c r="AC100" i="13"/>
  <c r="AE74" i="13"/>
  <c r="D156" i="13"/>
  <c r="D157" i="13" s="1"/>
  <c r="AC133" i="13"/>
  <c r="G134" i="13"/>
  <c r="AG19" i="13"/>
  <c r="AG32" i="13"/>
  <c r="AG34" i="13"/>
  <c r="AG31" i="13"/>
  <c r="AG33" i="13"/>
  <c r="AG35" i="13"/>
  <c r="AG36" i="13"/>
  <c r="AG17" i="13"/>
  <c r="AG13" i="13"/>
  <c r="AG14" i="13"/>
  <c r="AG23" i="13"/>
  <c r="AG22" i="13"/>
  <c r="AG21" i="13"/>
  <c r="AG16" i="13"/>
  <c r="AG27" i="13"/>
  <c r="AG26" i="13"/>
  <c r="AG20" i="13"/>
  <c r="AG18" i="13"/>
  <c r="AG38" i="13"/>
  <c r="AG24" i="13"/>
  <c r="AG25" i="13"/>
  <c r="AG15" i="13"/>
  <c r="AC97" i="13" l="1"/>
  <c r="AE83" i="13"/>
  <c r="AE80" i="13"/>
  <c r="AC136" i="13"/>
  <c r="AE134" i="13"/>
  <c r="AC142" i="13"/>
  <c r="AE143" i="13"/>
  <c r="E154" i="13" s="1"/>
  <c r="G154" i="13" s="1"/>
  <c r="AE137" i="13"/>
  <c r="E151" i="13" s="1"/>
  <c r="G151" i="13" s="1"/>
  <c r="AE140" i="13"/>
  <c r="E152" i="13" s="1"/>
  <c r="AC139" i="13"/>
  <c r="AE101" i="13" l="1"/>
  <c r="AE92" i="13"/>
  <c r="E153" i="13"/>
  <c r="G153" i="13" s="1"/>
  <c r="E155" i="13"/>
  <c r="G155" i="13" s="1"/>
  <c r="E150" i="13"/>
  <c r="G152" i="13"/>
  <c r="G150" i="13" l="1"/>
  <c r="G156" i="13" s="1"/>
  <c r="E156" i="13"/>
  <c r="C4" i="4"/>
  <c r="B58" i="4" s="1"/>
  <c r="C4" i="8"/>
  <c r="B58" i="8" s="1"/>
  <c r="C4" i="5"/>
  <c r="B58" i="5" s="1"/>
  <c r="C4" i="7"/>
  <c r="B58" i="7" s="1"/>
  <c r="C4" i="9"/>
  <c r="B58" i="9" s="1"/>
  <c r="C4" i="11"/>
  <c r="B58" i="11" s="1"/>
  <c r="C4" i="10"/>
  <c r="B58" i="10" s="1"/>
  <c r="C4" i="12"/>
  <c r="B58" i="12" s="1"/>
  <c r="C4" i="6"/>
  <c r="B58" i="6" s="1"/>
  <c r="C4" i="2"/>
  <c r="B58" i="2" s="1"/>
  <c r="C4" i="14"/>
  <c r="B58" i="14" s="1"/>
  <c r="C4" i="13"/>
  <c r="C5" i="9"/>
  <c r="C5" i="6"/>
  <c r="C5" i="11"/>
  <c r="C5" i="8"/>
  <c r="C5" i="12"/>
  <c r="C5" i="10"/>
  <c r="C5" i="13"/>
  <c r="C5" i="2"/>
  <c r="C5" i="14"/>
  <c r="C5" i="5"/>
  <c r="C5" i="4"/>
  <c r="C5" i="7"/>
  <c r="C6" i="12"/>
  <c r="C6" i="7"/>
  <c r="C6" i="9"/>
  <c r="C6" i="6"/>
  <c r="C6" i="2"/>
  <c r="C6" i="14"/>
  <c r="C6" i="5"/>
  <c r="C6" i="13"/>
  <c r="C6" i="10"/>
  <c r="C6" i="8"/>
  <c r="C6" i="4"/>
  <c r="C6" i="11"/>
  <c r="C9" i="5"/>
  <c r="C9" i="8"/>
  <c r="C9" i="6"/>
  <c r="C9" i="4"/>
  <c r="C9" i="12"/>
  <c r="C9" i="11"/>
  <c r="C9" i="9"/>
  <c r="C9" i="10"/>
  <c r="C9" i="2"/>
  <c r="C9" i="7"/>
  <c r="C9" i="14"/>
  <c r="D107" i="13" l="1"/>
  <c r="E110" i="13"/>
  <c r="G110" i="13" s="1"/>
  <c r="E112" i="13"/>
  <c r="G112" i="13" s="1"/>
  <c r="D121" i="13"/>
  <c r="D114" i="13"/>
  <c r="E114" i="13"/>
  <c r="G114" i="13" s="1"/>
  <c r="D109" i="13"/>
  <c r="D111" i="13"/>
  <c r="E111" i="13"/>
  <c r="G111" i="13" s="1"/>
  <c r="E115" i="13"/>
  <c r="G115" i="13" s="1"/>
  <c r="D112" i="13"/>
  <c r="E109" i="13"/>
  <c r="G109" i="13" s="1"/>
  <c r="D115" i="13"/>
  <c r="E121" i="13"/>
  <c r="G121" i="13" s="1"/>
  <c r="E113" i="13"/>
  <c r="G113" i="13" s="1"/>
  <c r="D113" i="13"/>
  <c r="D110" i="13"/>
  <c r="D108" i="13"/>
  <c r="E108" i="13"/>
  <c r="G108" i="13" s="1"/>
  <c r="D122" i="13" l="1"/>
  <c r="AE39" i="13" s="1"/>
  <c r="D123" i="13" l="1"/>
  <c r="AI32" i="11"/>
  <c r="AH57" i="11"/>
  <c r="AI57" i="11" s="1"/>
  <c r="AI59" i="11" s="1"/>
  <c r="AH59" i="11" l="1"/>
  <c r="AH55" i="6" l="1"/>
  <c r="AI55" i="6" s="1"/>
  <c r="AI37" i="6"/>
  <c r="AI24" i="6"/>
  <c r="AI18" i="6"/>
  <c r="AI26" i="6"/>
  <c r="AI30" i="6"/>
  <c r="AI25" i="6"/>
  <c r="AI22" i="6"/>
  <c r="AI29" i="6"/>
  <c r="AI39" i="6"/>
  <c r="AI27" i="6"/>
  <c r="AI31" i="6"/>
  <c r="AI23" i="6"/>
  <c r="AI38" i="6"/>
  <c r="AI20" i="6"/>
  <c r="AI40" i="6"/>
  <c r="O39" i="13"/>
  <c r="AI34" i="6"/>
  <c r="AI19" i="6"/>
  <c r="AI36" i="6"/>
  <c r="AI21" i="6"/>
  <c r="AI35" i="6"/>
  <c r="AI28" i="6"/>
  <c r="AI32" i="6"/>
  <c r="AI17" i="6"/>
  <c r="AC88" i="13" l="1"/>
  <c r="AI58" i="6"/>
  <c r="AI57" i="6"/>
  <c r="AE98" i="13" l="1"/>
  <c r="AE89" i="13"/>
  <c r="E107" i="13" s="1"/>
  <c r="AI59" i="6"/>
  <c r="G107" i="13" l="1"/>
  <c r="G122" i="13" s="1"/>
  <c r="E122" i="13"/>
</calcChain>
</file>

<file path=xl/sharedStrings.xml><?xml version="1.0" encoding="utf-8"?>
<sst xmlns="http://schemas.openxmlformats.org/spreadsheetml/2006/main" count="1134" uniqueCount="200">
  <si>
    <t>Timesheet</t>
  </si>
  <si>
    <t>All days must add up to 7/8 etc hours depending on the contracted hours per week</t>
  </si>
  <si>
    <t>Name:</t>
  </si>
  <si>
    <t xml:space="preserve">Month: </t>
  </si>
  <si>
    <t>Year:</t>
  </si>
  <si>
    <t>Date</t>
  </si>
  <si>
    <t>Total</t>
  </si>
  <si>
    <t>Notes</t>
  </si>
  <si>
    <t>Day</t>
  </si>
  <si>
    <t>Sun</t>
  </si>
  <si>
    <t>Mon</t>
  </si>
  <si>
    <t>Tue</t>
  </si>
  <si>
    <t>Wed</t>
  </si>
  <si>
    <t>Thu</t>
  </si>
  <si>
    <t>Fri</t>
  </si>
  <si>
    <t>Sat</t>
  </si>
  <si>
    <t>EU-Projects</t>
  </si>
  <si>
    <t>Internal or Other Projects</t>
  </si>
  <si>
    <t xml:space="preserve">Absences </t>
  </si>
  <si>
    <t>Annual Leave/Public Holidays</t>
  </si>
  <si>
    <t>Special Leave</t>
  </si>
  <si>
    <t>Illness</t>
  </si>
  <si>
    <t>Signed:</t>
  </si>
  <si>
    <t>Approved:</t>
  </si>
  <si>
    <t>February</t>
  </si>
  <si>
    <t>Internal and National Projects</t>
  </si>
  <si>
    <t>March</t>
  </si>
  <si>
    <t>April</t>
  </si>
  <si>
    <t>May</t>
  </si>
  <si>
    <t>June</t>
  </si>
  <si>
    <t>July</t>
  </si>
  <si>
    <t>August</t>
  </si>
  <si>
    <t>September</t>
  </si>
  <si>
    <t>October</t>
  </si>
  <si>
    <t>November</t>
  </si>
  <si>
    <t>December</t>
  </si>
  <si>
    <t>General Training</t>
  </si>
  <si>
    <t>%</t>
  </si>
  <si>
    <t>TOTAL Productive Hours</t>
  </si>
  <si>
    <t>Other</t>
  </si>
  <si>
    <t>PM</t>
  </si>
  <si>
    <t>WP &lt;insert&gt;</t>
  </si>
  <si>
    <t>Total Productive hrs cross check</t>
  </si>
  <si>
    <t>Gross Salary</t>
  </si>
  <si>
    <t>ER PRSI</t>
  </si>
  <si>
    <t>Total Salary Costs</t>
  </si>
  <si>
    <t>hrs</t>
  </si>
  <si>
    <t>EUR</t>
  </si>
  <si>
    <t>TOTAL hrs</t>
  </si>
  <si>
    <t>TOTAL EUR</t>
  </si>
  <si>
    <t>Difference</t>
  </si>
  <si>
    <t>Activities:</t>
  </si>
  <si>
    <t>Activity</t>
  </si>
  <si>
    <t>WP</t>
  </si>
  <si>
    <t>Personnel category</t>
  </si>
  <si>
    <t>Senior Staff</t>
  </si>
  <si>
    <t>Principal Investigator</t>
  </si>
  <si>
    <t>Post doc</t>
  </si>
  <si>
    <t>Student</t>
  </si>
  <si>
    <t>Personnel Category:</t>
  </si>
  <si>
    <t xml:space="preserve">Number of hours per week 
(according to the employment contract): </t>
  </si>
  <si>
    <t>Note:</t>
  </si>
  <si>
    <t>% of total</t>
  </si>
  <si>
    <t>prod. hrs</t>
  </si>
  <si>
    <t>Date:</t>
  </si>
  <si>
    <t>Timesheets must be approved by all budget holders, where</t>
  </si>
  <si>
    <t>SUMMARY</t>
  </si>
  <si>
    <t>Total Cost as per timesheets</t>
  </si>
  <si>
    <t>Total Cost as per trans. listing</t>
  </si>
  <si>
    <t>EU-Projects Summary</t>
  </si>
  <si>
    <t>January</t>
  </si>
  <si>
    <t>Productive hours cross check:</t>
  </si>
  <si>
    <t>NUID-UCD</t>
  </si>
  <si>
    <t>Technician</t>
  </si>
  <si>
    <t>Comment</t>
  </si>
  <si>
    <t>Stipend</t>
  </si>
  <si>
    <t>Students fees</t>
  </si>
  <si>
    <t>Avg working hours per month:</t>
  </si>
  <si>
    <t>Bank holiday / UCD Closed</t>
  </si>
  <si>
    <t xml:space="preserve">Horizon 2020 </t>
  </si>
  <si>
    <t xml:space="preserve">Instructions for completion of Timesheets </t>
  </si>
  <si>
    <t>Basic &amp; recurring information should be recorded in the January sheet only. This detail will automatically copy into all subsequent months:</t>
  </si>
  <si>
    <t>The remaining information should be entered into each individual monthly timesheet:</t>
  </si>
  <si>
    <t xml:space="preserve">Staff are ordinarily expected to work their standard contracted weekly hours and record the daily breakdown of activity accurately. </t>
  </si>
  <si>
    <t xml:space="preserve"> and 3 hours against ‘Non-EC Activities’.</t>
  </si>
  <si>
    <t>Example: If a researcher ordinarily records a total of 8 hours a day and s/he spends 5 hours working on an EC project and 3 hours on teaching, then 5 hours should be recorded against the EC project</t>
  </si>
  <si>
    <t>Staff who are not full time on an EC project must ensure that days of travel to meetings associated with the EC project are accurately reflected on the timesheet for that month.</t>
  </si>
  <si>
    <t>If any further assistance is required please contact rfo@ucd.ie</t>
  </si>
  <si>
    <t>Notes:</t>
  </si>
  <si>
    <t>Where staff are involved in more than one Work Package on the same project, mutliple lines should be created for that project corresponding to each WP number.</t>
  </si>
  <si>
    <t>FTE:</t>
  </si>
  <si>
    <t>[Insert screenshot from CoreHR confirming multiplier here]</t>
  </si>
  <si>
    <t>HORIZON 2020 CALCULATION</t>
  </si>
  <si>
    <t>Hours:</t>
  </si>
  <si>
    <t>Cost:</t>
  </si>
  <si>
    <t>Fixed Annual Productive Hours (1,720)</t>
  </si>
  <si>
    <t>Hourly Rate</t>
  </si>
  <si>
    <t>Project 1: Fixed Productive Hrs</t>
  </si>
  <si>
    <t>Project 1: Cost to claim</t>
  </si>
  <si>
    <t>Project 2: Fixed Productive Hrs</t>
  </si>
  <si>
    <t>Project 2: Cost to claim</t>
  </si>
  <si>
    <t>Project 3: Fixed Productive Hrs</t>
  </si>
  <si>
    <t>Project 3: Cost to claim</t>
  </si>
  <si>
    <t>Project 4: Fixed Productive Hrs</t>
  </si>
  <si>
    <t>Project 4: Cost to claim</t>
  </si>
  <si>
    <t>Total Cost as per fixed productive hrs</t>
  </si>
  <si>
    <t>ECF Pension</t>
  </si>
  <si>
    <t>Actual Productive Hours</t>
  </si>
  <si>
    <t>PLEASE PRINT AND SIGN</t>
  </si>
  <si>
    <t>Non EU/Other Activities</t>
  </si>
  <si>
    <t>National Projects (where required)</t>
  </si>
  <si>
    <t>INTERNAL/NATIONAL Projects</t>
  </si>
  <si>
    <t>Personnel Number:</t>
  </si>
  <si>
    <t>e.g.  HEA Human Capital Initiative (HCI)</t>
  </si>
  <si>
    <r>
      <t xml:space="preserve">7. Insert the appropriate Work Package number(s) in column C </t>
    </r>
    <r>
      <rPr>
        <b/>
        <sz val="10"/>
        <rFont val="Arial"/>
        <family val="2"/>
      </rPr>
      <t>in January only</t>
    </r>
    <r>
      <rPr>
        <sz val="10"/>
        <rFont val="Arial"/>
        <family val="2"/>
      </rPr>
      <t>. Please refer to the project(s)' Annex 1: Description of Work for details of UCD's WP allocation.</t>
    </r>
  </si>
  <si>
    <t xml:space="preserve">11. Submit your completed, signed timesheets to the Research Finance Office every 3 months by emailing them to rfo@ucd.ie.  Please note that digital signatures are not acceptable to EC auditors. </t>
  </si>
  <si>
    <r>
      <t xml:space="preserve">Staff who start completing timesheets after January should </t>
    </r>
    <r>
      <rPr>
        <b/>
        <sz val="10"/>
        <rFont val="Arial"/>
        <family val="2"/>
      </rPr>
      <t>still use the January sheet to record the basic information,</t>
    </r>
    <r>
      <rPr>
        <sz val="10"/>
        <rFont val="Arial"/>
        <family val="2"/>
      </rPr>
      <t xml:space="preserve"> however no hours should be entered until the first month that s/he is involved in the EC project.</t>
    </r>
  </si>
  <si>
    <t xml:space="preserve">Please print a hard copy of the timesheet for each month to be signed in ink, then scan into a PDF document. </t>
  </si>
  <si>
    <t>Horizon Europe</t>
  </si>
  <si>
    <t>DG REFORM</t>
  </si>
  <si>
    <t>DG HOME</t>
  </si>
  <si>
    <t>BBI JU</t>
  </si>
  <si>
    <t>COST</t>
  </si>
  <si>
    <t>DG EMPL</t>
  </si>
  <si>
    <t>DG ENV</t>
  </si>
  <si>
    <t>DEVCO</t>
  </si>
  <si>
    <t>EUROFOUND</t>
  </si>
  <si>
    <t>ERDF</t>
  </si>
  <si>
    <t>ECSEL JU</t>
  </si>
  <si>
    <t>EIT</t>
  </si>
  <si>
    <t>EFSA</t>
  </si>
  <si>
    <t>ESA</t>
  </si>
  <si>
    <t>IMI JU</t>
  </si>
  <si>
    <t>EACEA Eramus+</t>
  </si>
  <si>
    <t xml:space="preserve">- - - - - - - - - - - </t>
  </si>
  <si>
    <t>&lt;input personnel no. in Jan tab only&gt;</t>
  </si>
  <si>
    <t>&lt;input name in Jan tab only&gt;</t>
  </si>
  <si>
    <t>&lt;select from list in Jan tab only&gt;</t>
  </si>
  <si>
    <t>Only the yellow cells are writeable. Input the time in hours.</t>
  </si>
  <si>
    <t>Please ensure that all timesheets are signed by the employee and the Principal Investigator.</t>
  </si>
  <si>
    <t>EU Projects</t>
  </si>
  <si>
    <t>&lt;input in Jan tab only&gt;</t>
  </si>
  <si>
    <t>&lt;input approver's name here in Jan tab only&gt;</t>
  </si>
  <si>
    <t xml:space="preserve">In the case of the PI's own timesheets, approval should be from his/her </t>
  </si>
  <si>
    <t xml:space="preserve"> Head of School, or where the PI is also Head of School, by the Dean.</t>
  </si>
  <si>
    <t>For the purposes of EC audit compliance, electronic signatures are not permitted.</t>
  </si>
  <si>
    <t xml:space="preserve"> staff are involved in more than 1 project.</t>
  </si>
  <si>
    <t>Total EU Projects:</t>
  </si>
  <si>
    <t>Total Internal and National Projects:</t>
  </si>
  <si>
    <t>Total Absences:</t>
  </si>
  <si>
    <t>Total productive hours:</t>
  </si>
  <si>
    <t>Total hours:</t>
  </si>
  <si>
    <t>&lt;enter no. in Jan tab&gt;</t>
  </si>
  <si>
    <r>
      <t xml:space="preserve">1. Enter your name into the yellow cell C4 </t>
    </r>
    <r>
      <rPr>
        <b/>
        <sz val="10"/>
        <rFont val="Arial"/>
        <family val="2"/>
      </rPr>
      <t>in January only</t>
    </r>
    <r>
      <rPr>
        <sz val="10"/>
        <rFont val="Arial"/>
        <family val="2"/>
      </rPr>
      <t>.</t>
    </r>
  </si>
  <si>
    <r>
      <t xml:space="preserve">2. Enter your Personnel number into cell C5 </t>
    </r>
    <r>
      <rPr>
        <b/>
        <sz val="10"/>
        <rFont val="Arial"/>
        <family val="2"/>
      </rPr>
      <t>in January only</t>
    </r>
    <r>
      <rPr>
        <sz val="10"/>
        <rFont val="Arial"/>
        <family val="2"/>
      </rPr>
      <t>.</t>
    </r>
  </si>
  <si>
    <r>
      <t xml:space="preserve">3. Choose the appropriate staff category from the drop-down menu in cell C6 </t>
    </r>
    <r>
      <rPr>
        <b/>
        <sz val="10"/>
        <rFont val="Arial"/>
        <family val="2"/>
      </rPr>
      <t>in January only</t>
    </r>
    <r>
      <rPr>
        <sz val="10"/>
        <rFont val="Arial"/>
        <family val="2"/>
      </rPr>
      <t>.</t>
    </r>
  </si>
  <si>
    <r>
      <t xml:space="preserve">4. Enter your contracted hours into the yellow cell C9 </t>
    </r>
    <r>
      <rPr>
        <b/>
        <sz val="10"/>
        <rFont val="Arial"/>
        <family val="2"/>
      </rPr>
      <t>in January only</t>
    </r>
    <r>
      <rPr>
        <sz val="10"/>
        <rFont val="Arial"/>
        <family val="2"/>
      </rPr>
      <t>.</t>
    </r>
  </si>
  <si>
    <r>
      <t xml:space="preserve">5. Enter project name(s) and UCD account number(s) where prompted in column A </t>
    </r>
    <r>
      <rPr>
        <b/>
        <sz val="10"/>
        <rFont val="Arial"/>
        <family val="2"/>
      </rPr>
      <t>in January only</t>
    </r>
    <r>
      <rPr>
        <sz val="10"/>
        <rFont val="Arial"/>
        <family val="2"/>
      </rPr>
      <t>.</t>
    </r>
  </si>
  <si>
    <r>
      <t xml:space="preserve">6. In column B, choose the appropriate activity type(s) corresponding to the project(s) you have entered in column A </t>
    </r>
    <r>
      <rPr>
        <b/>
        <sz val="10"/>
        <rFont val="Arial"/>
        <family val="2"/>
      </rPr>
      <t>in January only</t>
    </r>
    <r>
      <rPr>
        <sz val="10"/>
        <rFont val="Arial"/>
        <family val="2"/>
      </rPr>
      <t>.</t>
    </r>
  </si>
  <si>
    <t>8. Enter hours worked on each project for each day on the monthly sheets.</t>
  </si>
  <si>
    <t>9. Enter hours worked on other activities under 'Internal and National Projects' - separating out time for individual projects, where time is to be claimed from the funder.</t>
  </si>
  <si>
    <t>10. Enter the standard daily hours on Bank Holidays, days of Annual Leave, Illness leave, Special Leave or General Training on the appropriate row under 'Absences'.</t>
  </si>
  <si>
    <t>[Unhide rows 103 to 110 for additional projects]</t>
  </si>
  <si>
    <t>placeholder row</t>
  </si>
  <si>
    <t>EC grant no, UCD a/c no. + Project Title</t>
  </si>
  <si>
    <t>Payroll Period</t>
  </si>
  <si>
    <t>Pay Code</t>
  </si>
  <si>
    <t>Pay Code Description</t>
  </si>
  <si>
    <t>Personnel Number</t>
  </si>
  <si>
    <t>Surname (Person)</t>
  </si>
  <si>
    <t>First Name (Person)</t>
  </si>
  <si>
    <t>Category Code</t>
  </si>
  <si>
    <t>Sub Category Code</t>
  </si>
  <si>
    <t>Cost Centre Code (Pay History)</t>
  </si>
  <si>
    <t>Analysis Type</t>
  </si>
  <si>
    <t>Analysis Type Description</t>
  </si>
  <si>
    <t>Value</t>
  </si>
  <si>
    <t>Project 5: Fixed Productive Hrs</t>
  </si>
  <si>
    <t>Project 5: Cost to claim</t>
  </si>
  <si>
    <t>Project 6: Fixed Productive Hrs</t>
  </si>
  <si>
    <t>Project 6: Cost to claim</t>
  </si>
  <si>
    <t>Project 7: Fixed Productive Hrs</t>
  </si>
  <si>
    <t>Project 7: Cost to claim</t>
  </si>
  <si>
    <t>Project 8: Fixed Productive Hrs</t>
  </si>
  <si>
    <t>Project 8: Cost to claim</t>
  </si>
  <si>
    <t>Project 9: Fixed Productive Hrs</t>
  </si>
  <si>
    <t>Project 9: Cost to claim</t>
  </si>
  <si>
    <t>Project 10: Fixed Productive Hrs</t>
  </si>
  <si>
    <t>Project 10: Cost to claim</t>
  </si>
  <si>
    <t>Project 11: Fixed Productive Hrs</t>
  </si>
  <si>
    <t>Project 11: Cost to claim</t>
  </si>
  <si>
    <t>Project 12: Fixed Productive Hrs</t>
  </si>
  <si>
    <t>Project 12: Cost to claim</t>
  </si>
  <si>
    <t>Project 13: Fixed Productive Hrs</t>
  </si>
  <si>
    <t>Project 13: Cost to claim</t>
  </si>
  <si>
    <t>Project 14: Fixed Productive Hrs</t>
  </si>
  <si>
    <t>Project 14: Cost to claim</t>
  </si>
  <si>
    <t>Project 15: Fixed Productive Hrs</t>
  </si>
  <si>
    <t>Project 15: Cost to claim</t>
  </si>
  <si>
    <t>[Unhide rows 61 to 101 for additional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</si>
</sst>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0.00_-;\-* #,##0.00_-;_-* &quot;-&quot;??_-;_-@_-"/>
    <numFmt numFmtId="164" formatCode="_(* #,##0.00_);_(* \(#,##0.00\);_(* &quot;-&quot;??_);_(@_)"/>
    <numFmt numFmtId="165" formatCode="_-* #,##0.00\ &quot;€&quot;_-;\-* #,##0.00\ &quot;€&quot;_-;_-* &quot;-&quot;??\ &quot;€&quot;_-;_-@_-"/>
    <numFmt numFmtId="166" formatCode="0.0%"/>
    <numFmt numFmtId="167" formatCode="&quot;€&quot;#,##0.00"/>
    <numFmt numFmtId="168" formatCode="0.0"/>
    <numFmt numFmtId="169" formatCode="dd\ mmmm\ yyyy"/>
    <numFmt numFmtId="170" formatCode="d\ mmmm\ yyyy"/>
  </numFmts>
  <fonts count="20">
    <font>
      <sz val="10"/>
      <name val="Arial"/>
    </font>
    <font>
      <sz val="10"/>
      <name val="Arial"/>
      <family val="2"/>
    </font>
    <font>
      <b/>
      <u/>
      <sz val="10"/>
      <name val="Arial"/>
      <family val="2"/>
    </font>
    <font>
      <b/>
      <sz val="26"/>
      <name val="Arial"/>
      <family val="2"/>
    </font>
    <font>
      <b/>
      <sz val="10"/>
      <name val="Arial"/>
      <family val="2"/>
    </font>
    <font>
      <sz val="14"/>
      <name val="Arial"/>
      <family val="2"/>
    </font>
    <font>
      <sz val="10"/>
      <name val="Arial"/>
      <family val="2"/>
    </font>
    <font>
      <sz val="10"/>
      <name val="Arial"/>
      <family val="2"/>
    </font>
    <font>
      <i/>
      <sz val="10"/>
      <name val="Arial"/>
      <family val="2"/>
    </font>
    <font>
      <b/>
      <i/>
      <sz val="10"/>
      <name val="Arial"/>
      <family val="2"/>
    </font>
    <font>
      <sz val="12"/>
      <name val="Arial"/>
      <family val="2"/>
    </font>
    <font>
      <b/>
      <sz val="12"/>
      <name val="Arial"/>
      <family val="2"/>
    </font>
    <font>
      <sz val="11"/>
      <color rgb="FF000000"/>
      <name val="Consolas"/>
      <family val="3"/>
    </font>
    <font>
      <sz val="10"/>
      <color rgb="FF000000"/>
      <name val="Arial"/>
      <family val="2"/>
    </font>
    <font>
      <sz val="8"/>
      <name val="Arial"/>
      <family val="2"/>
    </font>
    <font>
      <b/>
      <sz val="11"/>
      <name val="Arial"/>
      <family val="2"/>
    </font>
    <font>
      <b/>
      <sz val="11"/>
      <color rgb="FFFF0000"/>
      <name val="Calibri"/>
      <family val="2"/>
      <scheme val="minor"/>
    </font>
    <font>
      <b/>
      <sz val="10"/>
      <color rgb="FFFF0000"/>
      <name val="Arial"/>
      <family val="2"/>
    </font>
    <font>
      <b/>
      <sz val="14"/>
      <name val="Arial"/>
      <family val="2"/>
    </font>
    <font>
      <sz val="10"/>
      <name val="Arial"/>
      <family val="2"/>
    </font>
  </fonts>
  <fills count="12">
    <fill>
      <patternFill patternType="none"/>
    </fill>
    <fill>
      <patternFill patternType="gray125"/>
    </fill>
    <fill>
      <patternFill patternType="solid">
        <fgColor indexed="26"/>
        <bgColor indexed="64"/>
      </patternFill>
    </fill>
    <fill>
      <patternFill patternType="solid">
        <fgColor indexed="46"/>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CC"/>
        <bgColor indexed="64"/>
      </patternFill>
    </fill>
    <fill>
      <patternFill patternType="solid">
        <fgColor theme="6" tint="0.59999389629810485"/>
        <bgColor indexed="64"/>
      </patternFill>
    </fill>
    <fill>
      <patternFill patternType="solid">
        <fgColor rgb="FFCC99FF"/>
        <bgColor indexed="64"/>
      </patternFill>
    </fill>
    <fill>
      <patternFill patternType="solid">
        <fgColor theme="4" tint="0.59999389629810485"/>
        <bgColor indexed="64"/>
      </patternFill>
    </fill>
    <fill>
      <patternFill patternType="solid">
        <fgColor theme="3"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165"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4" fontId="6" fillId="0" borderId="0"/>
    <xf numFmtId="9" fontId="1" fillId="0" borderId="0" applyFont="0" applyFill="0" applyBorder="0" applyAlignment="0" applyProtection="0"/>
    <xf numFmtId="0" fontId="1" fillId="0" borderId="0"/>
    <xf numFmtId="43" fontId="19" fillId="0" borderId="0" applyFont="0" applyFill="0" applyBorder="0" applyAlignment="0" applyProtection="0"/>
  </cellStyleXfs>
  <cellXfs count="330">
    <xf numFmtId="0" fontId="0" fillId="0" borderId="0" xfId="0"/>
    <xf numFmtId="0" fontId="2" fillId="0" borderId="0" xfId="0" applyFont="1"/>
    <xf numFmtId="0" fontId="3" fillId="0" borderId="0" xfId="0" applyFont="1"/>
    <xf numFmtId="0" fontId="0" fillId="0" borderId="0" xfId="0" applyAlignment="1">
      <alignment horizontal="right"/>
    </xf>
    <xf numFmtId="0" fontId="5" fillId="0" borderId="0" xfId="0" applyFont="1" applyAlignment="1">
      <alignment horizontal="right" vertical="center"/>
    </xf>
    <xf numFmtId="0" fontId="0" fillId="0" borderId="1" xfId="0" applyBorder="1"/>
    <xf numFmtId="0" fontId="0" fillId="0" borderId="1" xfId="0" applyBorder="1" applyAlignment="1">
      <alignment horizontal="center"/>
    </xf>
    <xf numFmtId="0" fontId="0" fillId="0" borderId="1" xfId="0" applyBorder="1" applyAlignment="1">
      <alignment horizontal="right"/>
    </xf>
    <xf numFmtId="0" fontId="0" fillId="2" borderId="1" xfId="0" applyFill="1" applyBorder="1" applyAlignment="1" applyProtection="1">
      <alignment horizontal="center"/>
      <protection locked="0"/>
    </xf>
    <xf numFmtId="0" fontId="4"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horizontal="center"/>
    </xf>
    <xf numFmtId="0" fontId="0" fillId="4" borderId="1" xfId="0" applyFill="1" applyBorder="1" applyAlignment="1">
      <alignment horizontal="center"/>
    </xf>
    <xf numFmtId="0" fontId="0" fillId="4" borderId="1" xfId="0" applyFill="1" applyBorder="1" applyAlignment="1" applyProtection="1">
      <alignment horizontal="center"/>
      <protection locked="0"/>
    </xf>
    <xf numFmtId="0" fontId="4" fillId="0" borderId="10" xfId="0" applyFont="1" applyBorder="1" applyAlignment="1">
      <alignment horizontal="left"/>
    </xf>
    <xf numFmtId="0" fontId="0" fillId="0" borderId="11" xfId="0" applyBorder="1"/>
    <xf numFmtId="0" fontId="4" fillId="0" borderId="7" xfId="0" applyFont="1" applyBorder="1" applyAlignment="1">
      <alignment horizontal="center"/>
    </xf>
    <xf numFmtId="0" fontId="4" fillId="0" borderId="4" xfId="0" applyFont="1" applyBorder="1" applyAlignment="1">
      <alignment horizontal="right"/>
    </xf>
    <xf numFmtId="0" fontId="6" fillId="0" borderId="0" xfId="0" applyFont="1"/>
    <xf numFmtId="0" fontId="4" fillId="0" borderId="0" xfId="0" applyFont="1"/>
    <xf numFmtId="0" fontId="6" fillId="2" borderId="1" xfId="0" applyFont="1" applyFill="1" applyBorder="1" applyProtection="1">
      <protection locked="0"/>
    </xf>
    <xf numFmtId="0" fontId="8" fillId="0" borderId="0" xfId="0" applyFont="1" applyAlignment="1">
      <alignment horizontal="left"/>
    </xf>
    <xf numFmtId="0" fontId="8" fillId="0" borderId="0" xfId="0" applyFont="1"/>
    <xf numFmtId="0" fontId="4" fillId="0" borderId="0" xfId="0" applyFont="1" applyAlignment="1">
      <alignment horizontal="center"/>
    </xf>
    <xf numFmtId="0" fontId="4" fillId="0" borderId="6" xfId="0" applyFont="1" applyBorder="1" applyAlignment="1">
      <alignment horizontal="center"/>
    </xf>
    <xf numFmtId="0" fontId="0" fillId="0" borderId="6" xfId="0" applyBorder="1" applyAlignment="1">
      <alignment horizontal="center"/>
    </xf>
    <xf numFmtId="167" fontId="0" fillId="0" borderId="7" xfId="0" applyNumberFormat="1" applyBorder="1" applyAlignment="1">
      <alignment horizontal="center"/>
    </xf>
    <xf numFmtId="167" fontId="0" fillId="0" borderId="0" xfId="0" applyNumberFormat="1" applyAlignment="1">
      <alignment horizontal="center"/>
    </xf>
    <xf numFmtId="166" fontId="8" fillId="0" borderId="0" xfId="0" applyNumberFormat="1" applyFont="1"/>
    <xf numFmtId="0" fontId="4" fillId="5" borderId="2" xfId="0" applyFont="1" applyFill="1" applyBorder="1"/>
    <xf numFmtId="0" fontId="4" fillId="5" borderId="3" xfId="0" applyFont="1" applyFill="1" applyBorder="1"/>
    <xf numFmtId="0" fontId="4" fillId="6" borderId="2" xfId="0" applyFont="1" applyFill="1" applyBorder="1"/>
    <xf numFmtId="0" fontId="4" fillId="6" borderId="3" xfId="0" applyFont="1" applyFill="1" applyBorder="1"/>
    <xf numFmtId="0" fontId="0" fillId="6" borderId="3" xfId="0" applyFill="1" applyBorder="1" applyAlignment="1">
      <alignment horizontal="center"/>
    </xf>
    <xf numFmtId="0" fontId="0" fillId="6" borderId="1" xfId="0" applyFill="1" applyBorder="1" applyAlignment="1">
      <alignment horizontal="center"/>
    </xf>
    <xf numFmtId="0" fontId="0" fillId="3" borderId="1" xfId="0" applyFill="1" applyBorder="1" applyAlignment="1">
      <alignment horizontal="center"/>
    </xf>
    <xf numFmtId="10" fontId="0" fillId="0" borderId="1" xfId="5" applyNumberFormat="1" applyFont="1" applyBorder="1" applyAlignment="1">
      <alignment horizontal="center"/>
    </xf>
    <xf numFmtId="0" fontId="4" fillId="0" borderId="6" xfId="0" applyFont="1" applyBorder="1" applyAlignment="1">
      <alignment horizontal="left"/>
    </xf>
    <xf numFmtId="0" fontId="10" fillId="0" borderId="0" xfId="0" applyFont="1" applyAlignment="1">
      <alignment horizontal="right"/>
    </xf>
    <xf numFmtId="0" fontId="10" fillId="0" borderId="0" xfId="0" applyFont="1"/>
    <xf numFmtId="167" fontId="0" fillId="0" borderId="7" xfId="0" applyNumberFormat="1" applyBorder="1"/>
    <xf numFmtId="0" fontId="4" fillId="5" borderId="10" xfId="0" applyFont="1" applyFill="1" applyBorder="1"/>
    <xf numFmtId="167" fontId="8" fillId="0" borderId="0" xfId="0" applyNumberFormat="1" applyFont="1" applyAlignment="1">
      <alignment horizontal="center"/>
    </xf>
    <xf numFmtId="0" fontId="6" fillId="0" borderId="0" xfId="0" applyFont="1" applyAlignment="1">
      <alignment horizontal="center" wrapText="1"/>
    </xf>
    <xf numFmtId="0" fontId="12" fillId="0" borderId="6" xfId="0" applyFont="1" applyBorder="1"/>
    <xf numFmtId="0" fontId="6" fillId="0" borderId="4" xfId="0" applyFont="1" applyBorder="1" applyAlignment="1">
      <alignment horizontal="center" wrapText="1"/>
    </xf>
    <xf numFmtId="167" fontId="0" fillId="0" borderId="0" xfId="0" applyNumberFormat="1"/>
    <xf numFmtId="0" fontId="6" fillId="0" borderId="5" xfId="0" applyFont="1" applyBorder="1" applyAlignment="1">
      <alignment horizontal="center"/>
    </xf>
    <xf numFmtId="0" fontId="13" fillId="0" borderId="6" xfId="0" applyFont="1" applyBorder="1"/>
    <xf numFmtId="0" fontId="4" fillId="7" borderId="10" xfId="0" applyFont="1" applyFill="1" applyBorder="1" applyAlignment="1">
      <alignment horizontal="left"/>
    </xf>
    <xf numFmtId="0" fontId="4" fillId="7" borderId="4" xfId="0" applyFont="1" applyFill="1" applyBorder="1" applyAlignment="1">
      <alignment horizontal="left"/>
    </xf>
    <xf numFmtId="0" fontId="0" fillId="7" borderId="4" xfId="0" applyFill="1" applyBorder="1"/>
    <xf numFmtId="0" fontId="0" fillId="7" borderId="5" xfId="0" applyFill="1" applyBorder="1"/>
    <xf numFmtId="0" fontId="0" fillId="7" borderId="7" xfId="0" applyFill="1" applyBorder="1"/>
    <xf numFmtId="0" fontId="0" fillId="7" borderId="8" xfId="0" applyFill="1" applyBorder="1"/>
    <xf numFmtId="0" fontId="4" fillId="7" borderId="11" xfId="0" applyFont="1" applyFill="1" applyBorder="1"/>
    <xf numFmtId="0" fontId="4" fillId="7" borderId="8" xfId="0" applyFont="1" applyFill="1" applyBorder="1"/>
    <xf numFmtId="0" fontId="0" fillId="7" borderId="9" xfId="0" applyFill="1" applyBorder="1"/>
    <xf numFmtId="167" fontId="6" fillId="0" borderId="12" xfId="0" applyNumberFormat="1" applyFont="1" applyBorder="1"/>
    <xf numFmtId="167" fontId="6" fillId="0" borderId="13" xfId="0" applyNumberFormat="1" applyFont="1" applyBorder="1"/>
    <xf numFmtId="0" fontId="6" fillId="7" borderId="1" xfId="0" applyFont="1" applyFill="1" applyBorder="1" applyProtection="1">
      <protection locked="0"/>
    </xf>
    <xf numFmtId="167" fontId="8" fillId="0" borderId="0" xfId="0" applyNumberFormat="1" applyFont="1"/>
    <xf numFmtId="0" fontId="11" fillId="0" borderId="0" xfId="0" applyFont="1"/>
    <xf numFmtId="0" fontId="6" fillId="0" borderId="1" xfId="0" applyFont="1" applyBorder="1"/>
    <xf numFmtId="0" fontId="6" fillId="0" borderId="1" xfId="0" applyFont="1" applyBorder="1" applyAlignment="1">
      <alignment horizontal="center"/>
    </xf>
    <xf numFmtId="0" fontId="4" fillId="4" borderId="1" xfId="0" applyFont="1" applyFill="1" applyBorder="1" applyAlignment="1">
      <alignment horizontal="center"/>
    </xf>
    <xf numFmtId="0" fontId="0" fillId="5" borderId="3" xfId="0"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right"/>
    </xf>
    <xf numFmtId="0" fontId="0" fillId="0" borderId="0" xfId="0" applyProtection="1">
      <protection locked="0"/>
    </xf>
    <xf numFmtId="167" fontId="0" fillId="8" borderId="0" xfId="0" applyNumberFormat="1" applyFill="1" applyAlignment="1">
      <alignment horizontal="center"/>
    </xf>
    <xf numFmtId="0" fontId="4" fillId="0" borderId="14" xfId="0" applyFont="1" applyBorder="1" applyAlignment="1">
      <alignment horizontal="center"/>
    </xf>
    <xf numFmtId="0" fontId="9" fillId="0" borderId="15" xfId="0" applyFont="1" applyBorder="1" applyAlignment="1">
      <alignment horizontal="center"/>
    </xf>
    <xf numFmtId="2" fontId="0" fillId="0" borderId="16" xfId="0" applyNumberFormat="1" applyBorder="1"/>
    <xf numFmtId="0" fontId="0" fillId="0" borderId="16" xfId="0" applyBorder="1"/>
    <xf numFmtId="2" fontId="0" fillId="0" borderId="16" xfId="0" applyNumberFormat="1" applyBorder="1" applyAlignment="1">
      <alignment horizontal="center"/>
    </xf>
    <xf numFmtId="0" fontId="0" fillId="0" borderId="16" xfId="0" applyBorder="1" applyAlignment="1">
      <alignment horizontal="center"/>
    </xf>
    <xf numFmtId="9" fontId="8" fillId="0" borderId="0" xfId="5" applyFont="1" applyFill="1" applyBorder="1"/>
    <xf numFmtId="167" fontId="0" fillId="0" borderId="16" xfId="0" applyNumberFormat="1" applyBorder="1" applyAlignment="1">
      <alignment horizontal="right"/>
    </xf>
    <xf numFmtId="168" fontId="0" fillId="0" borderId="16" xfId="0" applyNumberFormat="1" applyBorder="1" applyAlignment="1">
      <alignment horizontal="center"/>
    </xf>
    <xf numFmtId="167" fontId="0" fillId="0" borderId="16" xfId="0" applyNumberFormat="1" applyBorder="1"/>
    <xf numFmtId="2" fontId="4" fillId="0" borderId="16" xfId="0" applyNumberFormat="1" applyFont="1" applyBorder="1" applyAlignment="1">
      <alignment horizontal="center"/>
    </xf>
    <xf numFmtId="0" fontId="4" fillId="0" borderId="16" xfId="0" applyFont="1" applyBorder="1"/>
    <xf numFmtId="168" fontId="4" fillId="0" borderId="16" xfId="0" applyNumberFormat="1" applyFont="1" applyBorder="1" applyAlignment="1">
      <alignment horizontal="center"/>
    </xf>
    <xf numFmtId="167" fontId="4" fillId="0" borderId="16" xfId="0" applyNumberFormat="1" applyFont="1" applyBorder="1"/>
    <xf numFmtId="0" fontId="8" fillId="0" borderId="16" xfId="0" applyFont="1" applyBorder="1"/>
    <xf numFmtId="167" fontId="0" fillId="0" borderId="16" xfId="0" applyNumberFormat="1" applyBorder="1" applyAlignment="1">
      <alignment horizontal="center"/>
    </xf>
    <xf numFmtId="167" fontId="4" fillId="0" borderId="16" xfId="0" applyNumberFormat="1" applyFont="1" applyBorder="1" applyAlignment="1">
      <alignment horizontal="center"/>
    </xf>
    <xf numFmtId="0" fontId="4" fillId="0" borderId="0" xfId="0" applyFont="1" applyAlignment="1">
      <alignment horizontal="left"/>
    </xf>
    <xf numFmtId="0" fontId="4" fillId="0" borderId="11" xfId="0" applyFont="1" applyBorder="1" applyAlignment="1">
      <alignment horizontal="center"/>
    </xf>
    <xf numFmtId="167" fontId="4" fillId="0" borderId="18" xfId="0" applyNumberFormat="1" applyFont="1" applyBorder="1" applyAlignment="1">
      <alignment horizontal="center"/>
    </xf>
    <xf numFmtId="167" fontId="4" fillId="0" borderId="19" xfId="0" applyNumberFormat="1" applyFont="1" applyBorder="1" applyAlignment="1">
      <alignment horizontal="center"/>
    </xf>
    <xf numFmtId="167" fontId="4" fillId="0" borderId="0" xfId="0" applyNumberFormat="1" applyFont="1" applyAlignment="1">
      <alignment horizontal="center"/>
    </xf>
    <xf numFmtId="0" fontId="0" fillId="0" borderId="0" xfId="0" applyAlignment="1">
      <alignment horizontal="left"/>
    </xf>
    <xf numFmtId="0" fontId="3" fillId="0" borderId="0" xfId="0" applyFont="1" applyAlignment="1">
      <alignment horizontal="left"/>
    </xf>
    <xf numFmtId="0" fontId="6" fillId="0" borderId="0" xfId="0" applyFont="1" applyAlignment="1">
      <alignment horizontal="left"/>
    </xf>
    <xf numFmtId="0" fontId="10" fillId="0" borderId="0" xfId="0" applyFont="1" applyAlignment="1">
      <alignment horizontal="left" indent="2"/>
    </xf>
    <xf numFmtId="0" fontId="10" fillId="0" borderId="7" xfId="0" applyFont="1" applyBorder="1" applyAlignment="1">
      <alignment horizontal="left" indent="2"/>
    </xf>
    <xf numFmtId="0" fontId="0" fillId="9" borderId="1" xfId="0" applyFill="1" applyBorder="1" applyAlignment="1" applyProtection="1">
      <alignment horizontal="center"/>
      <protection locked="0"/>
    </xf>
    <xf numFmtId="0" fontId="0" fillId="10" borderId="0" xfId="0" applyFill="1"/>
    <xf numFmtId="0" fontId="4" fillId="10" borderId="0" xfId="0" applyFont="1" applyFill="1"/>
    <xf numFmtId="0" fontId="6" fillId="10" borderId="0" xfId="0" applyFont="1" applyFill="1"/>
    <xf numFmtId="0" fontId="0" fillId="10" borderId="0" xfId="0" applyFill="1" applyAlignment="1">
      <alignment horizontal="right"/>
    </xf>
    <xf numFmtId="0" fontId="4" fillId="10" borderId="8" xfId="0" applyFont="1" applyFill="1" applyBorder="1"/>
    <xf numFmtId="0" fontId="0" fillId="10" borderId="8" xfId="0" applyFill="1" applyBorder="1"/>
    <xf numFmtId="0" fontId="8" fillId="10" borderId="0" xfId="0" applyFont="1" applyFill="1"/>
    <xf numFmtId="0" fontId="8" fillId="10" borderId="0" xfId="0" applyFont="1" applyFill="1" applyAlignment="1">
      <alignment horizontal="left"/>
    </xf>
    <xf numFmtId="0" fontId="9" fillId="10" borderId="0" xfId="0" applyFont="1" applyFill="1"/>
    <xf numFmtId="0" fontId="0" fillId="7" borderId="18" xfId="0" applyFill="1" applyBorder="1" applyAlignment="1">
      <alignment horizontal="center"/>
    </xf>
    <xf numFmtId="0" fontId="15" fillId="5" borderId="18" xfId="0" applyFont="1" applyFill="1" applyBorder="1" applyAlignment="1">
      <alignment horizontal="left"/>
    </xf>
    <xf numFmtId="0" fontId="4" fillId="5" borderId="21" xfId="0" applyFont="1" applyFill="1" applyBorder="1"/>
    <xf numFmtId="0" fontId="0" fillId="5" borderId="21" xfId="0" applyFill="1" applyBorder="1"/>
    <xf numFmtId="167" fontId="4" fillId="5" borderId="21" xfId="0" applyNumberFormat="1" applyFont="1" applyFill="1" applyBorder="1" applyAlignment="1">
      <alignment horizontal="center"/>
    </xf>
    <xf numFmtId="166" fontId="8" fillId="5" borderId="21" xfId="0" applyNumberFormat="1" applyFont="1" applyFill="1" applyBorder="1"/>
    <xf numFmtId="167" fontId="4" fillId="5" borderId="22" xfId="0" applyNumberFormat="1" applyFont="1" applyFill="1" applyBorder="1"/>
    <xf numFmtId="0" fontId="15" fillId="5" borderId="23" xfId="0" applyFont="1" applyFill="1" applyBorder="1" applyAlignment="1">
      <alignment horizontal="left"/>
    </xf>
    <xf numFmtId="0" fontId="4" fillId="5" borderId="0" xfId="0" applyFont="1" applyFill="1"/>
    <xf numFmtId="0" fontId="0" fillId="5" borderId="0" xfId="0" applyFill="1"/>
    <xf numFmtId="167" fontId="4" fillId="5" borderId="0" xfId="0" applyNumberFormat="1" applyFont="1" applyFill="1" applyAlignment="1">
      <alignment horizontal="center"/>
    </xf>
    <xf numFmtId="166" fontId="8" fillId="5" borderId="0" xfId="0" applyNumberFormat="1" applyFont="1" applyFill="1"/>
    <xf numFmtId="167" fontId="4" fillId="5" borderId="24" xfId="0" applyNumberFormat="1" applyFont="1" applyFill="1" applyBorder="1"/>
    <xf numFmtId="0" fontId="4" fillId="5" borderId="25" xfId="0" applyFont="1" applyFill="1" applyBorder="1" applyAlignment="1">
      <alignment horizontal="left"/>
    </xf>
    <xf numFmtId="0" fontId="8" fillId="5" borderId="3" xfId="0" applyFont="1" applyFill="1" applyBorder="1"/>
    <xf numFmtId="2" fontId="4" fillId="5" borderId="3" xfId="0" applyNumberFormat="1" applyFont="1" applyFill="1" applyBorder="1" applyAlignment="1">
      <alignment horizontal="center"/>
    </xf>
    <xf numFmtId="167" fontId="9" fillId="5" borderId="3" xfId="0" applyNumberFormat="1" applyFont="1" applyFill="1" applyBorder="1" applyAlignment="1">
      <alignment horizontal="center"/>
    </xf>
    <xf numFmtId="167" fontId="8" fillId="5" borderId="0" xfId="0" applyNumberFormat="1" applyFont="1" applyFill="1" applyAlignment="1">
      <alignment horizontal="center"/>
    </xf>
    <xf numFmtId="2" fontId="4" fillId="5" borderId="0" xfId="0" applyNumberFormat="1" applyFont="1" applyFill="1" applyAlignment="1">
      <alignment horizontal="center"/>
    </xf>
    <xf numFmtId="0" fontId="8" fillId="5" borderId="0" xfId="0" applyFont="1" applyFill="1"/>
    <xf numFmtId="0" fontId="8" fillId="5" borderId="24" xfId="0" applyFont="1" applyFill="1" applyBorder="1"/>
    <xf numFmtId="0" fontId="0" fillId="5" borderId="3" xfId="0" applyFill="1" applyBorder="1"/>
    <xf numFmtId="167" fontId="4" fillId="5" borderId="3" xfId="0" applyNumberFormat="1" applyFont="1" applyFill="1" applyBorder="1" applyAlignment="1">
      <alignment horizontal="center"/>
    </xf>
    <xf numFmtId="0" fontId="4" fillId="5" borderId="24" xfId="0" applyFont="1" applyFill="1" applyBorder="1"/>
    <xf numFmtId="0" fontId="4" fillId="5" borderId="23" xfId="0" applyFont="1" applyFill="1" applyBorder="1" applyAlignment="1">
      <alignment horizontal="left"/>
    </xf>
    <xf numFmtId="0" fontId="4" fillId="5" borderId="26" xfId="0" applyFont="1" applyFill="1" applyBorder="1" applyAlignment="1">
      <alignment horizontal="left"/>
    </xf>
    <xf numFmtId="0" fontId="0" fillId="5" borderId="4" xfId="0" applyFill="1" applyBorder="1"/>
    <xf numFmtId="2" fontId="4" fillId="5" borderId="4" xfId="0" applyNumberFormat="1" applyFont="1" applyFill="1" applyBorder="1" applyAlignment="1">
      <alignment horizontal="center"/>
    </xf>
    <xf numFmtId="0" fontId="4" fillId="5" borderId="27" xfId="0" applyFont="1" applyFill="1" applyBorder="1" applyAlignment="1">
      <alignment horizontal="left"/>
    </xf>
    <xf numFmtId="0" fontId="0" fillId="5" borderId="8" xfId="0" applyFill="1" applyBorder="1"/>
    <xf numFmtId="167" fontId="4" fillId="5" borderId="8" xfId="0" applyNumberFormat="1" applyFont="1" applyFill="1" applyBorder="1" applyAlignment="1">
      <alignment horizontal="center"/>
    </xf>
    <xf numFmtId="167" fontId="4" fillId="5" borderId="9" xfId="0" applyNumberFormat="1" applyFont="1" applyFill="1" applyBorder="1" applyAlignment="1">
      <alignment horizontal="center"/>
    </xf>
    <xf numFmtId="167" fontId="4" fillId="5" borderId="24" xfId="0" applyNumberFormat="1" applyFont="1" applyFill="1" applyBorder="1" applyAlignment="1">
      <alignment horizontal="center"/>
    </xf>
    <xf numFmtId="0" fontId="8" fillId="5" borderId="23" xfId="0" applyFont="1" applyFill="1" applyBorder="1" applyAlignment="1">
      <alignment horizontal="left"/>
    </xf>
    <xf numFmtId="167" fontId="4" fillId="5" borderId="0" xfId="0" applyNumberFormat="1" applyFont="1" applyFill="1"/>
    <xf numFmtId="0" fontId="4" fillId="5" borderId="10" xfId="0" applyFont="1" applyFill="1" applyBorder="1" applyAlignment="1">
      <alignment horizontal="left"/>
    </xf>
    <xf numFmtId="0" fontId="4" fillId="5" borderId="11" xfId="0" applyFont="1" applyFill="1" applyBorder="1" applyAlignment="1">
      <alignment horizontal="left"/>
    </xf>
    <xf numFmtId="0" fontId="4" fillId="5" borderId="28" xfId="0" applyFont="1" applyFill="1" applyBorder="1" applyAlignment="1">
      <alignment horizontal="left"/>
    </xf>
    <xf numFmtId="0" fontId="0" fillId="5" borderId="17" xfId="0" applyFill="1" applyBorder="1"/>
    <xf numFmtId="167" fontId="4" fillId="5" borderId="17" xfId="0" applyNumberFormat="1" applyFont="1" applyFill="1" applyBorder="1" applyAlignment="1">
      <alignment horizontal="center"/>
    </xf>
    <xf numFmtId="166" fontId="8" fillId="5" borderId="17" xfId="0" applyNumberFormat="1" applyFont="1" applyFill="1" applyBorder="1"/>
    <xf numFmtId="167" fontId="4" fillId="5" borderId="29" xfId="0" applyNumberFormat="1" applyFont="1" applyFill="1" applyBorder="1" applyAlignment="1">
      <alignment horizontal="center"/>
    </xf>
    <xf numFmtId="0" fontId="1" fillId="7" borderId="1" xfId="0" applyFont="1" applyFill="1" applyBorder="1" applyProtection="1">
      <protection locked="0"/>
    </xf>
    <xf numFmtId="0" fontId="1" fillId="0" borderId="0" xfId="0" applyFont="1"/>
    <xf numFmtId="0" fontId="0" fillId="4" borderId="3" xfId="0" applyFill="1" applyBorder="1" applyAlignment="1">
      <alignment horizontal="center"/>
    </xf>
    <xf numFmtId="0" fontId="1" fillId="0" borderId="1" xfId="0" applyFont="1" applyBorder="1" applyAlignment="1">
      <alignment horizontal="center"/>
    </xf>
    <xf numFmtId="0" fontId="1" fillId="10" borderId="0" xfId="0" applyFont="1" applyFill="1"/>
    <xf numFmtId="0" fontId="0" fillId="9" borderId="1" xfId="0" applyFill="1" applyBorder="1" applyAlignment="1">
      <alignment horizontal="center"/>
    </xf>
    <xf numFmtId="0" fontId="1" fillId="0" borderId="1" xfId="0" applyFont="1" applyBorder="1"/>
    <xf numFmtId="0" fontId="0" fillId="0" borderId="2" xfId="0" applyBorder="1" applyAlignment="1">
      <alignment horizontal="right"/>
    </xf>
    <xf numFmtId="0" fontId="0" fillId="7" borderId="0" xfId="0" applyFill="1"/>
    <xf numFmtId="0" fontId="1" fillId="0" borderId="6" xfId="0" applyFont="1" applyBorder="1"/>
    <xf numFmtId="0" fontId="4" fillId="0" borderId="0" xfId="0" applyFont="1" applyAlignment="1">
      <alignment horizontal="right"/>
    </xf>
    <xf numFmtId="10" fontId="0" fillId="0" borderId="0" xfId="0" applyNumberFormat="1" applyAlignment="1">
      <alignment horizontal="right"/>
    </xf>
    <xf numFmtId="0" fontId="17" fillId="0" borderId="0" xfId="0" applyFont="1"/>
    <xf numFmtId="0" fontId="10" fillId="0" borderId="7"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20" xfId="0" applyFont="1" applyBorder="1" applyAlignment="1">
      <alignment horizontal="left"/>
    </xf>
    <xf numFmtId="0" fontId="1" fillId="2" borderId="1" xfId="0" applyFont="1" applyFill="1" applyBorder="1" applyProtection="1">
      <protection locked="0"/>
    </xf>
    <xf numFmtId="0" fontId="0" fillId="6" borderId="0" xfId="0" applyFill="1"/>
    <xf numFmtId="0" fontId="4" fillId="6" borderId="0" xfId="0" applyFont="1" applyFill="1"/>
    <xf numFmtId="0" fontId="4" fillId="6" borderId="10" xfId="0" applyFont="1" applyFill="1" applyBorder="1"/>
    <xf numFmtId="0" fontId="15" fillId="6" borderId="18" xfId="0" applyFont="1" applyFill="1" applyBorder="1" applyAlignment="1">
      <alignment horizontal="left"/>
    </xf>
    <xf numFmtId="0" fontId="4" fillId="6" borderId="21" xfId="0" applyFont="1" applyFill="1" applyBorder="1"/>
    <xf numFmtId="0" fontId="0" fillId="6" borderId="21" xfId="0" applyFill="1" applyBorder="1"/>
    <xf numFmtId="167" fontId="4" fillId="6" borderId="21" xfId="0" applyNumberFormat="1" applyFont="1" applyFill="1" applyBorder="1" applyAlignment="1">
      <alignment horizontal="center"/>
    </xf>
    <xf numFmtId="166" fontId="8" fillId="6" borderId="21" xfId="0" applyNumberFormat="1" applyFont="1" applyFill="1" applyBorder="1"/>
    <xf numFmtId="167" fontId="4" fillId="6" borderId="22" xfId="0" applyNumberFormat="1" applyFont="1" applyFill="1" applyBorder="1"/>
    <xf numFmtId="0" fontId="15" fillId="6" borderId="23" xfId="0" applyFont="1" applyFill="1" applyBorder="1" applyAlignment="1">
      <alignment horizontal="left"/>
    </xf>
    <xf numFmtId="167" fontId="4" fillId="6" borderId="0" xfId="0" applyNumberFormat="1" applyFont="1" applyFill="1" applyAlignment="1">
      <alignment horizontal="center"/>
    </xf>
    <xf numFmtId="166" fontId="8" fillId="6" borderId="0" xfId="0" applyNumberFormat="1" applyFont="1" applyFill="1"/>
    <xf numFmtId="167" fontId="4" fillId="6" borderId="24" xfId="0" applyNumberFormat="1" applyFont="1" applyFill="1" applyBorder="1"/>
    <xf numFmtId="0" fontId="4" fillId="6" borderId="25" xfId="0" applyFont="1" applyFill="1" applyBorder="1" applyAlignment="1">
      <alignment horizontal="left"/>
    </xf>
    <xf numFmtId="0" fontId="8" fillId="6" borderId="3" xfId="0" applyFont="1" applyFill="1" applyBorder="1"/>
    <xf numFmtId="2" fontId="4" fillId="6" borderId="3" xfId="0" applyNumberFormat="1" applyFont="1" applyFill="1" applyBorder="1" applyAlignment="1">
      <alignment horizontal="center"/>
    </xf>
    <xf numFmtId="167" fontId="9" fillId="6" borderId="3" xfId="0" applyNumberFormat="1" applyFont="1" applyFill="1" applyBorder="1" applyAlignment="1">
      <alignment horizontal="center"/>
    </xf>
    <xf numFmtId="167" fontId="8" fillId="6" borderId="0" xfId="0" applyNumberFormat="1" applyFont="1" applyFill="1" applyAlignment="1">
      <alignment horizontal="center"/>
    </xf>
    <xf numFmtId="2" fontId="4" fillId="6" borderId="0" xfId="0" applyNumberFormat="1" applyFont="1" applyFill="1" applyAlignment="1">
      <alignment horizontal="center"/>
    </xf>
    <xf numFmtId="0" fontId="8" fillId="6" borderId="0" xfId="0" applyFont="1" applyFill="1"/>
    <xf numFmtId="0" fontId="8" fillId="6" borderId="24" xfId="0" applyFont="1" applyFill="1" applyBorder="1"/>
    <xf numFmtId="0" fontId="0" fillId="6" borderId="3" xfId="0" applyFill="1" applyBorder="1"/>
    <xf numFmtId="167" fontId="4" fillId="6" borderId="3" xfId="0" applyNumberFormat="1" applyFont="1" applyFill="1" applyBorder="1" applyAlignment="1">
      <alignment horizontal="center"/>
    </xf>
    <xf numFmtId="0" fontId="4" fillId="6" borderId="24" xfId="0" applyFont="1" applyFill="1" applyBorder="1"/>
    <xf numFmtId="0" fontId="4" fillId="6" borderId="23" xfId="0" applyFont="1" applyFill="1" applyBorder="1" applyAlignment="1">
      <alignment horizontal="left"/>
    </xf>
    <xf numFmtId="0" fontId="4" fillId="6" borderId="26" xfId="0" applyFont="1" applyFill="1" applyBorder="1" applyAlignment="1">
      <alignment horizontal="left"/>
    </xf>
    <xf numFmtId="0" fontId="0" fillId="6" borderId="4" xfId="0" applyFill="1" applyBorder="1"/>
    <xf numFmtId="2" fontId="4" fillId="6" borderId="4" xfId="0" applyNumberFormat="1" applyFont="1" applyFill="1" applyBorder="1" applyAlignment="1">
      <alignment horizontal="center"/>
    </xf>
    <xf numFmtId="0" fontId="4" fillId="6" borderId="27" xfId="0" applyFont="1" applyFill="1" applyBorder="1" applyAlignment="1">
      <alignment horizontal="left"/>
    </xf>
    <xf numFmtId="0" fontId="0" fillId="6" borderId="8" xfId="0" applyFill="1" applyBorder="1"/>
    <xf numFmtId="167" fontId="4" fillId="6" borderId="8" xfId="0" applyNumberFormat="1" applyFont="1" applyFill="1" applyBorder="1" applyAlignment="1">
      <alignment horizontal="center"/>
    </xf>
    <xf numFmtId="167" fontId="4" fillId="6" borderId="9" xfId="0" applyNumberFormat="1" applyFont="1" applyFill="1" applyBorder="1" applyAlignment="1">
      <alignment horizontal="center"/>
    </xf>
    <xf numFmtId="167" fontId="4" fillId="6" borderId="24" xfId="0" applyNumberFormat="1" applyFont="1" applyFill="1" applyBorder="1" applyAlignment="1">
      <alignment horizontal="center"/>
    </xf>
    <xf numFmtId="0" fontId="8" fillId="6" borderId="23" xfId="0" applyFont="1" applyFill="1" applyBorder="1" applyAlignment="1">
      <alignment horizontal="left"/>
    </xf>
    <xf numFmtId="167" fontId="4" fillId="6" borderId="0" xfId="0" applyNumberFormat="1" applyFont="1" applyFill="1"/>
    <xf numFmtId="0" fontId="4" fillId="6" borderId="10" xfId="0" applyFont="1" applyFill="1" applyBorder="1" applyAlignment="1">
      <alignment horizontal="left"/>
    </xf>
    <xf numFmtId="0" fontId="4" fillId="6" borderId="11" xfId="0" applyFont="1" applyFill="1" applyBorder="1" applyAlignment="1">
      <alignment horizontal="left"/>
    </xf>
    <xf numFmtId="0" fontId="4" fillId="6" borderId="28" xfId="0" applyFont="1" applyFill="1" applyBorder="1" applyAlignment="1">
      <alignment horizontal="left"/>
    </xf>
    <xf numFmtId="0" fontId="0" fillId="6" borderId="17" xfId="0" applyFill="1" applyBorder="1"/>
    <xf numFmtId="167" fontId="4" fillId="6" borderId="17" xfId="0" applyNumberFormat="1" applyFont="1" applyFill="1" applyBorder="1" applyAlignment="1">
      <alignment horizontal="center"/>
    </xf>
    <xf numFmtId="166" fontId="8" fillId="6" borderId="17" xfId="0" applyNumberFormat="1" applyFont="1" applyFill="1" applyBorder="1"/>
    <xf numFmtId="167" fontId="4" fillId="6" borderId="29" xfId="0" applyNumberFormat="1" applyFont="1" applyFill="1" applyBorder="1" applyAlignment="1">
      <alignment horizontal="center"/>
    </xf>
    <xf numFmtId="0" fontId="6" fillId="0" borderId="4" xfId="0" applyFont="1" applyBorder="1" applyAlignment="1">
      <alignment horizontal="center" vertical="top" wrapText="1"/>
    </xf>
    <xf numFmtId="0" fontId="6" fillId="0" borderId="5" xfId="0" applyFont="1" applyBorder="1" applyAlignment="1">
      <alignment horizontal="center" vertical="top"/>
    </xf>
    <xf numFmtId="2" fontId="18" fillId="8" borderId="1" xfId="0" applyNumberFormat="1" applyFont="1" applyFill="1" applyBorder="1"/>
    <xf numFmtId="0" fontId="1" fillId="0" borderId="0" xfId="0" quotePrefix="1" applyFont="1"/>
    <xf numFmtId="0" fontId="10" fillId="0" borderId="7" xfId="0" applyFont="1" applyBorder="1"/>
    <xf numFmtId="0" fontId="10" fillId="0" borderId="0" xfId="0" applyFont="1" applyAlignment="1">
      <alignment vertical="center"/>
    </xf>
    <xf numFmtId="0" fontId="10" fillId="0" borderId="0" xfId="0" applyFont="1" applyAlignment="1">
      <alignment horizontal="left" vertical="center"/>
    </xf>
    <xf numFmtId="0" fontId="0" fillId="0" borderId="0" xfId="0" applyAlignment="1">
      <alignment vertical="center"/>
    </xf>
    <xf numFmtId="0" fontId="0" fillId="0" borderId="8" xfId="0" applyBorder="1" applyAlignment="1">
      <alignment vertical="center"/>
    </xf>
    <xf numFmtId="0" fontId="6" fillId="0" borderId="0" xfId="0" applyFont="1" applyAlignment="1">
      <alignment vertical="center"/>
    </xf>
    <xf numFmtId="0" fontId="1" fillId="0" borderId="0" xfId="0" applyFont="1" applyAlignment="1">
      <alignment vertical="center"/>
    </xf>
    <xf numFmtId="0" fontId="16" fillId="0" borderId="0" xfId="0" applyFont="1" applyAlignment="1">
      <alignment vertical="center"/>
    </xf>
    <xf numFmtId="0" fontId="10" fillId="0" borderId="7"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xf>
    <xf numFmtId="10" fontId="0" fillId="0" borderId="0" xfId="5" applyNumberFormat="1" applyFont="1" applyBorder="1" applyAlignment="1">
      <alignment horizontal="right"/>
    </xf>
    <xf numFmtId="10" fontId="0" fillId="0" borderId="8" xfId="0" applyNumberFormat="1" applyBorder="1" applyAlignment="1">
      <alignment horizontal="right"/>
    </xf>
    <xf numFmtId="9" fontId="0" fillId="0" borderId="6" xfId="5" applyFont="1" applyBorder="1"/>
    <xf numFmtId="166" fontId="0" fillId="0" borderId="6" xfId="0" applyNumberFormat="1" applyBorder="1"/>
    <xf numFmtId="0" fontId="4" fillId="7" borderId="6" xfId="0" applyFont="1" applyFill="1" applyBorder="1"/>
    <xf numFmtId="0" fontId="0" fillId="7" borderId="6" xfId="0" applyFill="1" applyBorder="1"/>
    <xf numFmtId="0" fontId="1" fillId="7" borderId="0" xfId="0" applyFont="1" applyFill="1" applyAlignment="1">
      <alignment horizontal="left" indent="1"/>
    </xf>
    <xf numFmtId="0" fontId="1" fillId="7" borderId="6" xfId="0" applyFont="1" applyFill="1" applyBorder="1" applyAlignment="1">
      <alignment horizontal="left" indent="1"/>
    </xf>
    <xf numFmtId="169" fontId="0" fillId="7" borderId="0" xfId="0" applyNumberFormat="1" applyFill="1" applyAlignment="1">
      <alignment vertical="center"/>
    </xf>
    <xf numFmtId="169" fontId="0" fillId="7" borderId="8" xfId="0" applyNumberFormat="1" applyFill="1" applyBorder="1" applyAlignment="1">
      <alignment vertical="center"/>
    </xf>
    <xf numFmtId="169" fontId="0" fillId="7" borderId="7" xfId="0" applyNumberFormat="1" applyFill="1" applyBorder="1" applyAlignment="1">
      <alignment vertical="center"/>
    </xf>
    <xf numFmtId="170" fontId="0" fillId="7" borderId="11" xfId="0" applyNumberFormat="1" applyFill="1" applyBorder="1" applyAlignment="1">
      <alignment horizontal="left" vertical="center" indent="4"/>
    </xf>
    <xf numFmtId="0" fontId="0" fillId="7" borderId="6" xfId="0" applyFill="1" applyBorder="1" applyAlignment="1">
      <alignment horizontal="left" vertical="center"/>
    </xf>
    <xf numFmtId="0" fontId="0" fillId="7" borderId="0" xfId="0" applyFill="1" applyAlignment="1">
      <alignment horizontal="left" vertical="center"/>
    </xf>
    <xf numFmtId="0" fontId="0" fillId="7" borderId="11" xfId="0" applyFill="1" applyBorder="1" applyAlignment="1">
      <alignment horizontal="left" vertical="center"/>
    </xf>
    <xf numFmtId="0" fontId="0" fillId="7" borderId="8" xfId="0" applyFill="1" applyBorder="1" applyAlignment="1">
      <alignment horizontal="left" vertical="center"/>
    </xf>
    <xf numFmtId="170" fontId="0" fillId="7" borderId="8" xfId="0" applyNumberFormat="1" applyFill="1" applyBorder="1" applyAlignment="1">
      <alignment horizontal="left" vertical="center" indent="4"/>
    </xf>
    <xf numFmtId="0" fontId="1" fillId="7" borderId="10" xfId="0" applyFont="1" applyFill="1" applyBorder="1" applyAlignment="1">
      <alignment horizontal="left" indent="2"/>
    </xf>
    <xf numFmtId="0" fontId="1" fillId="7" borderId="10" xfId="0" applyFont="1" applyFill="1" applyBorder="1" applyAlignment="1">
      <alignment horizontal="left" indent="4"/>
    </xf>
    <xf numFmtId="0" fontId="1" fillId="7" borderId="10" xfId="0" applyFont="1" applyFill="1" applyBorder="1" applyAlignment="1" applyProtection="1">
      <alignment horizontal="left" indent="4"/>
      <protection locked="0"/>
    </xf>
    <xf numFmtId="0" fontId="0" fillId="0" borderId="2" xfId="0" applyBorder="1"/>
    <xf numFmtId="0" fontId="0" fillId="0" borderId="3" xfId="0" applyBorder="1"/>
    <xf numFmtId="0" fontId="0" fillId="0" borderId="20" xfId="0" applyBorder="1"/>
    <xf numFmtId="0" fontId="0" fillId="0" borderId="3" xfId="0" applyBorder="1" applyAlignment="1">
      <alignment horizontal="right"/>
    </xf>
    <xf numFmtId="170" fontId="0" fillId="7" borderId="11" xfId="0" applyNumberFormat="1" applyFill="1" applyBorder="1" applyAlignment="1">
      <alignment horizontal="left" vertical="center" indent="3"/>
    </xf>
    <xf numFmtId="0" fontId="1" fillId="7" borderId="4" xfId="0" applyFont="1" applyFill="1" applyBorder="1" applyAlignment="1" applyProtection="1">
      <alignment horizontal="left" indent="4"/>
      <protection locked="0"/>
    </xf>
    <xf numFmtId="0" fontId="1" fillId="7" borderId="4" xfId="0" applyFont="1" applyFill="1" applyBorder="1" applyAlignment="1">
      <alignment horizontal="left" indent="2"/>
    </xf>
    <xf numFmtId="170" fontId="0" fillId="7" borderId="8" xfId="0" applyNumberFormat="1" applyFill="1" applyBorder="1" applyAlignment="1">
      <alignment horizontal="left" vertical="center" indent="3"/>
    </xf>
    <xf numFmtId="0" fontId="4"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right"/>
    </xf>
    <xf numFmtId="0" fontId="0" fillId="0" borderId="7" xfId="0" applyBorder="1" applyAlignment="1">
      <alignment horizontal="right"/>
    </xf>
    <xf numFmtId="0" fontId="0" fillId="0" borderId="11" xfId="0" applyBorder="1" applyAlignment="1">
      <alignment horizontal="center"/>
    </xf>
    <xf numFmtId="0" fontId="0" fillId="0" borderId="3" xfId="0" applyBorder="1" applyAlignment="1" applyProtection="1">
      <alignment horizontal="center"/>
      <protection locked="0"/>
    </xf>
    <xf numFmtId="43" fontId="0" fillId="0" borderId="0" xfId="7" applyFont="1" applyAlignment="1">
      <alignment horizontal="right"/>
    </xf>
    <xf numFmtId="43" fontId="0" fillId="0" borderId="0" xfId="7" applyFont="1"/>
    <xf numFmtId="43" fontId="0" fillId="0" borderId="8" xfId="7" applyFont="1" applyBorder="1"/>
    <xf numFmtId="0" fontId="0" fillId="0" borderId="1" xfId="0" applyBorder="1" applyAlignment="1">
      <alignment horizontal="left"/>
    </xf>
    <xf numFmtId="0" fontId="0" fillId="7" borderId="1" xfId="0" applyFill="1" applyBorder="1" applyAlignment="1" applyProtection="1">
      <alignment horizontal="left" wrapText="1"/>
      <protection locked="0"/>
    </xf>
    <xf numFmtId="0" fontId="0" fillId="6" borderId="1" xfId="0" applyFill="1" applyBorder="1" applyAlignment="1">
      <alignment horizontal="left"/>
    </xf>
    <xf numFmtId="0" fontId="1" fillId="7" borderId="1" xfId="0" applyFont="1" applyFill="1" applyBorder="1" applyAlignment="1" applyProtection="1">
      <alignment horizontal="left" wrapText="1"/>
      <protection locked="0"/>
    </xf>
    <xf numFmtId="2" fontId="4" fillId="5" borderId="20" xfId="0" applyNumberFormat="1" applyFont="1" applyFill="1" applyBorder="1" applyAlignment="1">
      <alignment horizontal="center"/>
    </xf>
    <xf numFmtId="167" fontId="4" fillId="5" borderId="20" xfId="0" applyNumberFormat="1" applyFont="1" applyFill="1" applyBorder="1" applyAlignment="1">
      <alignment horizontal="center"/>
    </xf>
    <xf numFmtId="2" fontId="4" fillId="5" borderId="5" xfId="0" applyNumberFormat="1" applyFont="1" applyFill="1" applyBorder="1" applyAlignment="1">
      <alignment horizontal="center"/>
    </xf>
    <xf numFmtId="2" fontId="4" fillId="5" borderId="0" xfId="0" applyNumberFormat="1" applyFont="1" applyFill="1"/>
    <xf numFmtId="2" fontId="4" fillId="6" borderId="20" xfId="0" applyNumberFormat="1" applyFont="1" applyFill="1" applyBorder="1" applyAlignment="1">
      <alignment horizontal="center"/>
    </xf>
    <xf numFmtId="167" fontId="4" fillId="6" borderId="20" xfId="0" applyNumberFormat="1" applyFont="1" applyFill="1" applyBorder="1" applyAlignment="1">
      <alignment horizontal="center"/>
    </xf>
    <xf numFmtId="2" fontId="4" fillId="6" borderId="5" xfId="0" applyNumberFormat="1" applyFont="1" applyFill="1" applyBorder="1" applyAlignment="1">
      <alignment horizontal="center"/>
    </xf>
    <xf numFmtId="8" fontId="6" fillId="0" borderId="12" xfId="0" applyNumberFormat="1" applyFont="1" applyBorder="1"/>
    <xf numFmtId="8" fontId="6" fillId="0" borderId="13" xfId="0" applyNumberFormat="1" applyFont="1" applyBorder="1"/>
    <xf numFmtId="0" fontId="6" fillId="0" borderId="0" xfId="0" applyFont="1" applyAlignment="1">
      <alignment horizontal="center" vertical="top" wrapText="1"/>
    </xf>
    <xf numFmtId="0" fontId="6" fillId="0" borderId="7" xfId="0" applyFont="1" applyBorder="1" applyAlignment="1">
      <alignment horizontal="center" vertical="top"/>
    </xf>
    <xf numFmtId="0" fontId="6" fillId="0" borderId="7" xfId="0" applyFont="1" applyBorder="1" applyAlignment="1">
      <alignment horizontal="center"/>
    </xf>
    <xf numFmtId="0" fontId="8" fillId="0" borderId="6" xfId="0" applyFont="1" applyBorder="1"/>
    <xf numFmtId="0" fontId="11" fillId="0" borderId="2" xfId="0" applyFont="1" applyBorder="1" applyAlignment="1">
      <alignment horizontal="left" vertical="center"/>
    </xf>
    <xf numFmtId="0" fontId="10" fillId="7"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4" fillId="0" borderId="4" xfId="0" applyFont="1" applyBorder="1" applyAlignment="1">
      <alignment horizontal="left"/>
    </xf>
    <xf numFmtId="0" fontId="0" fillId="0" borderId="0" xfId="5" applyNumberFormat="1" applyFont="1" applyBorder="1" applyAlignment="1">
      <alignment horizontal="right"/>
    </xf>
    <xf numFmtId="0" fontId="4" fillId="11" borderId="0" xfId="0" applyFont="1" applyFill="1" applyAlignment="1">
      <alignment horizontal="center" vertical="center" wrapText="1"/>
    </xf>
    <xf numFmtId="170" fontId="0" fillId="7" borderId="11" xfId="0" applyNumberFormat="1" applyFill="1" applyBorder="1" applyAlignment="1">
      <alignment horizontal="left" vertical="center" indent="3"/>
    </xf>
    <xf numFmtId="170" fontId="0" fillId="7" borderId="8" xfId="0" applyNumberFormat="1" applyFill="1" applyBorder="1" applyAlignment="1">
      <alignment horizontal="left" vertical="center" indent="3"/>
    </xf>
    <xf numFmtId="0" fontId="4" fillId="0" borderId="0" xfId="0" applyFont="1" applyAlignment="1">
      <alignment horizontal="right"/>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 fillId="0" borderId="2" xfId="0" applyFont="1" applyBorder="1" applyAlignment="1">
      <alignment horizontal="right" indent="1"/>
    </xf>
    <xf numFmtId="0" fontId="1" fillId="0" borderId="3" xfId="0" applyFont="1" applyBorder="1" applyAlignment="1">
      <alignment horizontal="right" indent="1"/>
    </xf>
    <xf numFmtId="0" fontId="1" fillId="0" borderId="20" xfId="0" applyFont="1" applyBorder="1" applyAlignment="1">
      <alignment horizontal="right" indent="1"/>
    </xf>
    <xf numFmtId="0" fontId="0" fillId="0" borderId="3" xfId="0" applyBorder="1" applyAlignment="1">
      <alignment horizontal="right" indent="1"/>
    </xf>
    <xf numFmtId="0" fontId="0" fillId="0" borderId="20" xfId="0" applyBorder="1" applyAlignment="1">
      <alignment horizontal="right" indent="1"/>
    </xf>
    <xf numFmtId="0" fontId="11" fillId="7" borderId="2" xfId="0" applyFont="1" applyFill="1" applyBorder="1" applyAlignment="1" applyProtection="1">
      <alignment horizontal="left" vertical="center"/>
      <protection locked="0"/>
    </xf>
    <xf numFmtId="0" fontId="11" fillId="7" borderId="3" xfId="0" applyFont="1" applyFill="1" applyBorder="1" applyAlignment="1" applyProtection="1">
      <alignment horizontal="left" vertical="center"/>
      <protection locked="0"/>
    </xf>
    <xf numFmtId="0" fontId="11" fillId="7" borderId="20" xfId="0" applyFont="1" applyFill="1" applyBorder="1" applyAlignment="1" applyProtection="1">
      <alignment horizontal="left" vertical="center"/>
      <protection locked="0"/>
    </xf>
    <xf numFmtId="0" fontId="10" fillId="7" borderId="2" xfId="0" applyFont="1" applyFill="1" applyBorder="1" applyAlignment="1" applyProtection="1">
      <alignment horizontal="left" vertical="center"/>
      <protection locked="0"/>
    </xf>
    <xf numFmtId="0" fontId="10" fillId="7" borderId="3" xfId="0" applyFont="1" applyFill="1" applyBorder="1" applyAlignment="1" applyProtection="1">
      <alignment horizontal="left" vertical="center"/>
      <protection locked="0"/>
    </xf>
    <xf numFmtId="0" fontId="10" fillId="7" borderId="20" xfId="0" applyFont="1" applyFill="1" applyBorder="1" applyAlignment="1" applyProtection="1">
      <alignment horizontal="left" vertical="center"/>
      <protection locked="0"/>
    </xf>
    <xf numFmtId="0" fontId="0" fillId="7" borderId="6" xfId="0" applyFill="1" applyBorder="1" applyAlignment="1">
      <alignment horizontal="left" vertical="center"/>
    </xf>
    <xf numFmtId="0" fontId="0" fillId="7" borderId="0" xfId="0" applyFill="1" applyAlignment="1">
      <alignment horizontal="left" vertical="center"/>
    </xf>
    <xf numFmtId="0" fontId="0" fillId="7" borderId="11" xfId="0" applyFill="1" applyBorder="1" applyAlignment="1">
      <alignment horizontal="left" vertical="center"/>
    </xf>
    <xf numFmtId="0" fontId="0" fillId="7" borderId="8" xfId="0" applyFill="1" applyBorder="1" applyAlignment="1">
      <alignment horizontal="left" vertical="center"/>
    </xf>
    <xf numFmtId="0" fontId="1" fillId="7" borderId="10" xfId="0" applyFont="1" applyFill="1" applyBorder="1" applyAlignment="1">
      <alignment horizontal="left" indent="2"/>
    </xf>
    <xf numFmtId="0" fontId="1" fillId="7" borderId="4" xfId="0" applyFont="1" applyFill="1" applyBorder="1" applyAlignment="1">
      <alignment horizontal="left" indent="2"/>
    </xf>
    <xf numFmtId="0" fontId="10" fillId="0" borderId="0" xfId="0" applyFont="1" applyAlignment="1">
      <alignment horizontal="left" vertical="center"/>
    </xf>
    <xf numFmtId="0" fontId="10" fillId="0" borderId="7" xfId="0" applyFont="1" applyBorder="1" applyAlignment="1">
      <alignment horizontal="left"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1" fillId="0" borderId="2" xfId="0" applyFont="1" applyBorder="1" applyAlignment="1">
      <alignment horizontal="left"/>
    </xf>
    <xf numFmtId="0" fontId="11" fillId="0" borderId="3" xfId="0" applyFont="1" applyBorder="1" applyAlignment="1">
      <alignment horizontal="left"/>
    </xf>
    <xf numFmtId="0" fontId="11" fillId="0" borderId="20"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0" fillId="0" borderId="20" xfId="0" applyFont="1" applyBorder="1" applyAlignment="1">
      <alignment horizontal="left"/>
    </xf>
    <xf numFmtId="17" fontId="4" fillId="0" borderId="2" xfId="0" applyNumberFormat="1" applyFont="1" applyBorder="1" applyAlignment="1">
      <alignment horizontal="center"/>
    </xf>
    <xf numFmtId="17" fontId="4" fillId="0" borderId="20" xfId="0" applyNumberFormat="1" applyFont="1" applyBorder="1" applyAlignment="1">
      <alignment horizontal="center"/>
    </xf>
  </cellXfs>
  <cellStyles count="8">
    <cellStyle name="Comma" xfId="7" builtinId="3"/>
    <cellStyle name="Currency 2" xfId="1" xr:uid="{00000000-0005-0000-0000-000000000000}"/>
    <cellStyle name="Euro" xfId="2" xr:uid="{00000000-0005-0000-0000-000001000000}"/>
    <cellStyle name="Euro 2" xfId="3" xr:uid="{00000000-0005-0000-0000-000002000000}"/>
    <cellStyle name="Normal" xfId="0" builtinId="0"/>
    <cellStyle name="Normal 2" xfId="4" xr:uid="{00000000-0005-0000-0000-000004000000}"/>
    <cellStyle name="Normal 3" xfId="6" xr:uid="{7A85F667-327E-496C-8DA4-72E36AB58349}"/>
    <cellStyle name="Percent" xfId="5"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B20"/>
  <sheetViews>
    <sheetView workbookViewId="0">
      <selection activeCell="A2" sqref="A2"/>
    </sheetView>
  </sheetViews>
  <sheetFormatPr defaultColWidth="8.88671875" defaultRowHeight="13.2"/>
  <cols>
    <col min="1" max="1" width="28.5546875" bestFit="1" customWidth="1"/>
  </cols>
  <sheetData>
    <row r="1" spans="1:2">
      <c r="A1" s="25" t="s">
        <v>51</v>
      </c>
      <c r="B1" s="25" t="s">
        <v>54</v>
      </c>
    </row>
    <row r="2" spans="1:2">
      <c r="A2" s="157" t="s">
        <v>137</v>
      </c>
      <c r="B2" s="157" t="s">
        <v>137</v>
      </c>
    </row>
    <row r="3" spans="1:2">
      <c r="A3" s="24" t="s">
        <v>79</v>
      </c>
      <c r="B3" s="24" t="s">
        <v>56</v>
      </c>
    </row>
    <row r="4" spans="1:2">
      <c r="A4" s="157" t="s">
        <v>118</v>
      </c>
      <c r="B4" t="s">
        <v>55</v>
      </c>
    </row>
    <row r="5" spans="1:2">
      <c r="A5" s="219" t="s">
        <v>134</v>
      </c>
      <c r="B5" s="24" t="s">
        <v>57</v>
      </c>
    </row>
    <row r="6" spans="1:2">
      <c r="A6" s="24" t="s">
        <v>121</v>
      </c>
      <c r="B6" s="24" t="s">
        <v>58</v>
      </c>
    </row>
    <row r="7" spans="1:2">
      <c r="A7" s="24" t="s">
        <v>122</v>
      </c>
      <c r="B7" s="24" t="s">
        <v>73</v>
      </c>
    </row>
    <row r="8" spans="1:2">
      <c r="A8" s="24" t="s">
        <v>123</v>
      </c>
      <c r="B8" t="s">
        <v>39</v>
      </c>
    </row>
    <row r="9" spans="1:2">
      <c r="A9" t="s">
        <v>124</v>
      </c>
    </row>
    <row r="10" spans="1:2">
      <c r="A10" t="s">
        <v>120</v>
      </c>
    </row>
    <row r="11" spans="1:2">
      <c r="A11" t="s">
        <v>125</v>
      </c>
    </row>
    <row r="12" spans="1:2">
      <c r="A12" s="157" t="s">
        <v>133</v>
      </c>
    </row>
    <row r="13" spans="1:2">
      <c r="A13" t="s">
        <v>126</v>
      </c>
    </row>
    <row r="14" spans="1:2">
      <c r="A14" t="s">
        <v>127</v>
      </c>
    </row>
    <row r="15" spans="1:2">
      <c r="A15" t="s">
        <v>119</v>
      </c>
    </row>
    <row r="16" spans="1:2">
      <c r="A16" t="s">
        <v>128</v>
      </c>
    </row>
    <row r="17" spans="1:1">
      <c r="A17" t="s">
        <v>129</v>
      </c>
    </row>
    <row r="18" spans="1:1">
      <c r="A18" t="s">
        <v>130</v>
      </c>
    </row>
    <row r="19" spans="1:1">
      <c r="A19" t="s">
        <v>131</v>
      </c>
    </row>
    <row r="20" spans="1:1">
      <c r="A20" t="s">
        <v>132</v>
      </c>
    </row>
  </sheetData>
  <sheetProtection algorithmName="SHA-512" hashValue="0vM2/6QNBqBeJeVFwjz0N/8l7RB/OLrqhjdxsIGrTKA8x+AUYnRJEE0GbEllLSIodBiLGqAtW6TNk+kDI60H3Q==" saltValue="KDTv5lKkC/sRtGQKt+ZRfQ=="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AH50" sqref="AH50"/>
    </sheetView>
  </sheetViews>
  <sheetFormatPr defaultColWidth="11.44140625" defaultRowHeight="13.2"/>
  <cols>
    <col min="1" max="2" width="29.6640625" customWidth="1"/>
    <col min="3" max="3" width="11.44140625" bestFit="1" customWidth="1"/>
    <col min="4" max="34" width="5" customWidth="1"/>
    <col min="35" max="35" width="8.44140625" bestFit="1" customWidth="1"/>
    <col min="36" max="36" width="8.88671875" bestFit="1" customWidth="1"/>
    <col min="37" max="37" width="16.44140625" customWidth="1"/>
  </cols>
  <sheetData>
    <row r="1" spans="1:37" ht="12" customHeight="1"/>
    <row r="2" spans="1:37" ht="31.5" customHeight="1">
      <c r="A2" s="2" t="s">
        <v>0</v>
      </c>
      <c r="B2" s="68" t="s">
        <v>72</v>
      </c>
    </row>
    <row r="3" spans="1:37" ht="12" customHeight="1">
      <c r="I3" s="4"/>
      <c r="J3" s="4"/>
      <c r="K3" s="4"/>
      <c r="L3" s="4"/>
    </row>
    <row r="4" spans="1:37" ht="17.399999999999999">
      <c r="A4" s="314" t="s">
        <v>2</v>
      </c>
      <c r="B4" s="315"/>
      <c r="C4" s="316" t="str">
        <f>'Jan24'!C4</f>
        <v>&lt;input name in Jan tab only&gt;</v>
      </c>
      <c r="D4" s="317"/>
      <c r="E4" s="317"/>
      <c r="F4" s="317"/>
      <c r="G4" s="318"/>
      <c r="I4" s="4"/>
      <c r="J4" s="4"/>
      <c r="K4" s="4"/>
      <c r="L4" s="4"/>
    </row>
    <row r="5" spans="1:37" ht="17.399999999999999">
      <c r="A5" s="222" t="s">
        <v>112</v>
      </c>
      <c r="B5" s="228"/>
      <c r="C5" s="316" t="str">
        <f>'Jan24'!C5</f>
        <v>&lt;input personnel no. in Jan tab only&gt;</v>
      </c>
      <c r="D5" s="317"/>
      <c r="E5" s="317"/>
      <c r="F5" s="317"/>
      <c r="G5" s="318"/>
      <c r="I5" s="4"/>
      <c r="J5" s="4"/>
      <c r="K5" s="4"/>
      <c r="L5" s="4"/>
    </row>
    <row r="6" spans="1:37" ht="17.399999999999999">
      <c r="A6" s="314" t="s">
        <v>59</v>
      </c>
      <c r="B6" s="315"/>
      <c r="C6" s="319" t="str">
        <f>'Jan24'!C6</f>
        <v>&lt;select from list in Jan tab only&gt;</v>
      </c>
      <c r="D6" s="320"/>
      <c r="E6" s="320"/>
      <c r="F6" s="320"/>
      <c r="G6" s="321"/>
      <c r="I6" s="4"/>
      <c r="J6" s="4"/>
      <c r="K6" s="4"/>
      <c r="L6" s="4"/>
    </row>
    <row r="7" spans="1:37" ht="18" customHeight="1">
      <c r="A7" s="314" t="s">
        <v>3</v>
      </c>
      <c r="B7" s="315"/>
      <c r="C7" s="285" t="s">
        <v>31</v>
      </c>
    </row>
    <row r="8" spans="1:37" ht="20.25" customHeight="1">
      <c r="A8" s="221" t="s">
        <v>4</v>
      </c>
      <c r="B8" s="221"/>
      <c r="C8" s="229">
        <f>'Jan24'!C8</f>
        <v>2024</v>
      </c>
      <c r="D8" s="45"/>
      <c r="E8" s="45"/>
      <c r="F8" s="45"/>
      <c r="J8" s="3"/>
    </row>
    <row r="9" spans="1:37" ht="36.75" customHeight="1">
      <c r="A9" s="295" t="s">
        <v>60</v>
      </c>
      <c r="B9" s="296"/>
      <c r="C9" s="287" t="str">
        <f>'Jan24'!C9</f>
        <v>&lt;enter no. in Jan tab&gt;</v>
      </c>
      <c r="D9" s="223"/>
      <c r="E9" s="223"/>
      <c r="F9" s="223"/>
      <c r="G9" s="223"/>
      <c r="H9" s="223"/>
      <c r="I9" s="223"/>
      <c r="J9" s="223"/>
      <c r="K9" s="223"/>
      <c r="L9" s="223"/>
      <c r="M9" s="223"/>
      <c r="N9" s="223"/>
      <c r="O9" s="223"/>
    </row>
    <row r="10" spans="1:37" ht="21.75" customHeight="1">
      <c r="D10" s="41"/>
      <c r="E10" s="225" t="s">
        <v>78</v>
      </c>
      <c r="I10" s="4"/>
      <c r="J10" s="4"/>
      <c r="K10" s="4"/>
      <c r="L10" s="4"/>
    </row>
    <row r="11" spans="1:37" ht="12.75" customHeight="1">
      <c r="A11" s="226" t="str">
        <f>'Jan24'!A11</f>
        <v>Only the yellow cells are writeable. Input the time in hours.</v>
      </c>
    </row>
    <row r="12" spans="1:37" ht="18" customHeight="1">
      <c r="A12" s="227" t="str">
        <f>'Jan24'!A12</f>
        <v>Please ensure that all timesheets are signed by the employee and the Principal Investigator.</v>
      </c>
    </row>
    <row r="13" spans="1:37" ht="12.75" customHeight="1"/>
    <row r="14" spans="1:37"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70" t="s">
        <v>62</v>
      </c>
      <c r="AK14" s="268" t="s">
        <v>7</v>
      </c>
    </row>
    <row r="15" spans="1:37" ht="12.75" customHeight="1">
      <c r="A15" s="5" t="s">
        <v>8</v>
      </c>
      <c r="B15" s="5"/>
      <c r="C15" s="5"/>
      <c r="D15" s="159" t="s">
        <v>13</v>
      </c>
      <c r="E15" s="159" t="s">
        <v>14</v>
      </c>
      <c r="F15" s="9" t="s">
        <v>15</v>
      </c>
      <c r="G15" s="9" t="s">
        <v>9</v>
      </c>
      <c r="H15" s="9" t="s">
        <v>10</v>
      </c>
      <c r="I15" s="159" t="s">
        <v>11</v>
      </c>
      <c r="J15" s="159" t="s">
        <v>12</v>
      </c>
      <c r="K15" s="159" t="s">
        <v>13</v>
      </c>
      <c r="L15" s="159" t="s">
        <v>14</v>
      </c>
      <c r="M15" s="9" t="s">
        <v>15</v>
      </c>
      <c r="N15" s="9" t="s">
        <v>9</v>
      </c>
      <c r="O15" s="159" t="s">
        <v>10</v>
      </c>
      <c r="P15" s="159" t="s">
        <v>11</v>
      </c>
      <c r="Q15" s="159" t="s">
        <v>12</v>
      </c>
      <c r="R15" s="159" t="s">
        <v>13</v>
      </c>
      <c r="S15" s="159" t="s">
        <v>14</v>
      </c>
      <c r="T15" s="9" t="s">
        <v>15</v>
      </c>
      <c r="U15" s="9" t="s">
        <v>9</v>
      </c>
      <c r="V15" s="159" t="s">
        <v>10</v>
      </c>
      <c r="W15" s="159" t="s">
        <v>11</v>
      </c>
      <c r="X15" s="159" t="s">
        <v>12</v>
      </c>
      <c r="Y15" s="159" t="s">
        <v>13</v>
      </c>
      <c r="Z15" s="159" t="s">
        <v>14</v>
      </c>
      <c r="AA15" s="9" t="s">
        <v>15</v>
      </c>
      <c r="AB15" s="9" t="s">
        <v>9</v>
      </c>
      <c r="AC15" s="159" t="s">
        <v>10</v>
      </c>
      <c r="AD15" s="159" t="s">
        <v>11</v>
      </c>
      <c r="AE15" s="159" t="s">
        <v>12</v>
      </c>
      <c r="AF15" s="159" t="s">
        <v>13</v>
      </c>
      <c r="AG15" s="159" t="s">
        <v>14</v>
      </c>
      <c r="AH15" s="9" t="s">
        <v>15</v>
      </c>
      <c r="AI15" s="6"/>
      <c r="AJ15" s="70" t="s">
        <v>63</v>
      </c>
      <c r="AK15" s="7"/>
    </row>
    <row r="16" spans="1:37"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75" customHeight="1">
      <c r="A17" s="5" t="str">
        <f>'Jan24'!A17</f>
        <v>EC grant no, UCD a/c no. + Project Title</v>
      </c>
      <c r="B17" s="69" t="str">
        <f>'Jan24'!B17</f>
        <v>&lt;select from list in Jan tab only&gt;</v>
      </c>
      <c r="C17" s="69" t="str">
        <f>'Jan24'!C17</f>
        <v>WP &lt;insert&gt;</v>
      </c>
      <c r="D17" s="8"/>
      <c r="E17" s="8"/>
      <c r="F17" s="19"/>
      <c r="G17" s="19"/>
      <c r="H17" s="161"/>
      <c r="I17" s="8"/>
      <c r="J17" s="8"/>
      <c r="K17" s="8"/>
      <c r="L17" s="8"/>
      <c r="M17" s="19"/>
      <c r="N17" s="19"/>
      <c r="O17" s="8"/>
      <c r="P17" s="8"/>
      <c r="Q17" s="8"/>
      <c r="R17" s="8"/>
      <c r="S17" s="8"/>
      <c r="T17" s="19"/>
      <c r="U17" s="19"/>
      <c r="V17" s="8"/>
      <c r="W17" s="8"/>
      <c r="X17" s="8"/>
      <c r="Y17" s="8"/>
      <c r="Z17" s="8"/>
      <c r="AA17" s="19"/>
      <c r="AB17" s="19"/>
      <c r="AC17" s="8"/>
      <c r="AD17" s="8"/>
      <c r="AE17" s="8"/>
      <c r="AF17" s="8"/>
      <c r="AG17" s="8"/>
      <c r="AH17" s="19"/>
      <c r="AI17" s="6">
        <f t="shared" ref="AI17:AI32" si="0">SUM(D17:AH17)</f>
        <v>0</v>
      </c>
      <c r="AJ17" s="42" t="e">
        <f t="shared" ref="AJ17:AJ32" si="1">AI17/$AI$48</f>
        <v>#DIV/0!</v>
      </c>
      <c r="AK17" s="271"/>
    </row>
    <row r="18" spans="1:37" ht="12.75" customHeight="1">
      <c r="A18" s="5" t="str">
        <f>'Jan24'!A18</f>
        <v>EC grant no, UCD a/c no. + Project Title</v>
      </c>
      <c r="B18" s="69" t="str">
        <f>'Jan24'!B18</f>
        <v>&lt;select from list in Jan tab only&gt;</v>
      </c>
      <c r="C18" s="69" t="str">
        <f>'Jan24'!C18</f>
        <v>WP &lt;insert&gt;</v>
      </c>
      <c r="D18" s="8"/>
      <c r="E18" s="8"/>
      <c r="F18" s="19"/>
      <c r="G18" s="19"/>
      <c r="H18" s="104"/>
      <c r="I18" s="8"/>
      <c r="J18" s="8"/>
      <c r="K18" s="8"/>
      <c r="L18" s="8"/>
      <c r="M18" s="19"/>
      <c r="N18" s="19"/>
      <c r="O18" s="8"/>
      <c r="P18" s="8"/>
      <c r="Q18" s="8"/>
      <c r="R18" s="8"/>
      <c r="S18" s="8"/>
      <c r="T18" s="19"/>
      <c r="U18" s="19"/>
      <c r="V18" s="8"/>
      <c r="W18" s="8"/>
      <c r="X18" s="8"/>
      <c r="Y18" s="8"/>
      <c r="Z18" s="8"/>
      <c r="AA18" s="19"/>
      <c r="AB18" s="19"/>
      <c r="AC18" s="8"/>
      <c r="AD18" s="8"/>
      <c r="AE18" s="8"/>
      <c r="AF18" s="8"/>
      <c r="AG18" s="8"/>
      <c r="AH18" s="19"/>
      <c r="AI18" s="6">
        <f t="shared" si="0"/>
        <v>0</v>
      </c>
      <c r="AJ18" s="42" t="e">
        <f t="shared" si="1"/>
        <v>#DIV/0!</v>
      </c>
      <c r="AK18" s="271"/>
    </row>
    <row r="19" spans="1:37" ht="12.75" customHeight="1">
      <c r="A19" s="5" t="str">
        <f>'Jan24'!A19</f>
        <v>EC grant no, UCD a/c no. + Project Title</v>
      </c>
      <c r="B19" s="69" t="str">
        <f>'Jan24'!B19</f>
        <v>&lt;select from list in Jan tab only&gt;</v>
      </c>
      <c r="C19" s="69" t="str">
        <f>'Jan24'!C19</f>
        <v>WP &lt;insert&gt;</v>
      </c>
      <c r="D19" s="8"/>
      <c r="E19" s="8"/>
      <c r="F19" s="19"/>
      <c r="G19" s="19"/>
      <c r="H19" s="104"/>
      <c r="I19" s="8"/>
      <c r="J19" s="8"/>
      <c r="K19" s="8"/>
      <c r="L19" s="8"/>
      <c r="M19" s="19"/>
      <c r="N19" s="19"/>
      <c r="O19" s="8"/>
      <c r="P19" s="8"/>
      <c r="Q19" s="8"/>
      <c r="R19" s="8"/>
      <c r="S19" s="8"/>
      <c r="T19" s="19"/>
      <c r="U19" s="19"/>
      <c r="V19" s="8"/>
      <c r="W19" s="8"/>
      <c r="X19" s="8"/>
      <c r="Y19" s="8"/>
      <c r="Z19" s="8"/>
      <c r="AA19" s="19"/>
      <c r="AB19" s="19"/>
      <c r="AC19" s="8"/>
      <c r="AD19" s="8"/>
      <c r="AE19" s="8"/>
      <c r="AF19" s="8"/>
      <c r="AG19" s="8"/>
      <c r="AH19" s="19"/>
      <c r="AI19" s="6">
        <f t="shared" si="0"/>
        <v>0</v>
      </c>
      <c r="AJ19" s="42" t="e">
        <f t="shared" si="1"/>
        <v>#DIV/0!</v>
      </c>
      <c r="AK19" s="271"/>
    </row>
    <row r="20" spans="1:37" ht="12.75" customHeight="1">
      <c r="A20" s="5" t="str">
        <f>'Jan24'!A20</f>
        <v>EC grant no, UCD a/c no. + Project Title</v>
      </c>
      <c r="B20" s="69" t="str">
        <f>'Jan24'!B20</f>
        <v>&lt;select from list in Jan tab only&gt;</v>
      </c>
      <c r="C20" s="69" t="str">
        <f>'Jan24'!C20</f>
        <v>WP &lt;insert&gt;</v>
      </c>
      <c r="D20" s="8"/>
      <c r="E20" s="8"/>
      <c r="F20" s="19"/>
      <c r="G20" s="19"/>
      <c r="H20" s="104"/>
      <c r="I20" s="8"/>
      <c r="J20" s="8"/>
      <c r="K20" s="8"/>
      <c r="L20" s="8"/>
      <c r="M20" s="19"/>
      <c r="N20" s="19"/>
      <c r="O20" s="8"/>
      <c r="P20" s="8"/>
      <c r="Q20" s="8"/>
      <c r="R20" s="8"/>
      <c r="S20" s="8"/>
      <c r="T20" s="19"/>
      <c r="U20" s="19"/>
      <c r="V20" s="8"/>
      <c r="W20" s="8"/>
      <c r="X20" s="8"/>
      <c r="Y20" s="8"/>
      <c r="Z20" s="8"/>
      <c r="AA20" s="19"/>
      <c r="AB20" s="19"/>
      <c r="AC20" s="8"/>
      <c r="AD20" s="8"/>
      <c r="AE20" s="8"/>
      <c r="AF20" s="8"/>
      <c r="AG20" s="8"/>
      <c r="AH20" s="19"/>
      <c r="AI20" s="6">
        <f t="shared" si="0"/>
        <v>0</v>
      </c>
      <c r="AJ20" s="42" t="e">
        <f t="shared" si="1"/>
        <v>#DIV/0!</v>
      </c>
      <c r="AK20" s="271"/>
    </row>
    <row r="21" spans="1:37" ht="12.75" customHeight="1">
      <c r="A21" s="5" t="str">
        <f>'Jan24'!A21</f>
        <v>EC grant no, UCD a/c no. + Project Title</v>
      </c>
      <c r="B21" s="69" t="str">
        <f>'Jan24'!B21</f>
        <v>&lt;select from list in Jan tab only&gt;</v>
      </c>
      <c r="C21" s="69" t="str">
        <f>'Jan24'!C21</f>
        <v>WP &lt;insert&gt;</v>
      </c>
      <c r="D21" s="8"/>
      <c r="E21" s="8"/>
      <c r="F21" s="19"/>
      <c r="G21" s="19"/>
      <c r="H21" s="104"/>
      <c r="I21" s="8"/>
      <c r="J21" s="8"/>
      <c r="K21" s="8"/>
      <c r="L21" s="8"/>
      <c r="M21" s="19"/>
      <c r="N21" s="19"/>
      <c r="O21" s="8"/>
      <c r="P21" s="8"/>
      <c r="Q21" s="8"/>
      <c r="R21" s="8"/>
      <c r="S21" s="8"/>
      <c r="T21" s="19"/>
      <c r="U21" s="19"/>
      <c r="V21" s="8"/>
      <c r="W21" s="8"/>
      <c r="X21" s="8"/>
      <c r="Y21" s="8"/>
      <c r="Z21" s="8"/>
      <c r="AA21" s="19"/>
      <c r="AB21" s="19"/>
      <c r="AC21" s="8"/>
      <c r="AD21" s="8"/>
      <c r="AE21" s="8"/>
      <c r="AF21" s="8"/>
      <c r="AG21" s="8"/>
      <c r="AH21" s="19"/>
      <c r="AI21" s="6">
        <f t="shared" si="0"/>
        <v>0</v>
      </c>
      <c r="AJ21" s="42" t="e">
        <f t="shared" si="1"/>
        <v>#DIV/0!</v>
      </c>
      <c r="AK21" s="271"/>
    </row>
    <row r="22" spans="1:37" ht="12.75" customHeight="1">
      <c r="A22" s="5" t="str">
        <f>'Jan24'!A22</f>
        <v>EC grant no, UCD a/c no. + Project Title</v>
      </c>
      <c r="B22" s="69" t="str">
        <f>'Jan24'!B22</f>
        <v>&lt;select from list in Jan tab only&gt;</v>
      </c>
      <c r="C22" s="69" t="str">
        <f>'Jan24'!C22</f>
        <v>WP &lt;insert&gt;</v>
      </c>
      <c r="D22" s="8"/>
      <c r="E22" s="8"/>
      <c r="F22" s="19"/>
      <c r="G22" s="19"/>
      <c r="H22" s="104"/>
      <c r="I22" s="8"/>
      <c r="J22" s="8"/>
      <c r="K22" s="8"/>
      <c r="L22" s="8"/>
      <c r="M22" s="19"/>
      <c r="N22" s="19"/>
      <c r="O22" s="8"/>
      <c r="P22" s="8"/>
      <c r="Q22" s="8"/>
      <c r="R22" s="8"/>
      <c r="S22" s="8"/>
      <c r="T22" s="19"/>
      <c r="U22" s="19"/>
      <c r="V22" s="8"/>
      <c r="W22" s="8"/>
      <c r="X22" s="8"/>
      <c r="Y22" s="8"/>
      <c r="Z22" s="8"/>
      <c r="AA22" s="19"/>
      <c r="AB22" s="19"/>
      <c r="AC22" s="8"/>
      <c r="AD22" s="8"/>
      <c r="AE22" s="8"/>
      <c r="AF22" s="8"/>
      <c r="AG22" s="8"/>
      <c r="AH22" s="19"/>
      <c r="AI22" s="6">
        <f t="shared" si="0"/>
        <v>0</v>
      </c>
      <c r="AJ22" s="42" t="e">
        <f t="shared" si="1"/>
        <v>#DIV/0!</v>
      </c>
      <c r="AK22" s="271"/>
    </row>
    <row r="23" spans="1:37" ht="12.75" customHeight="1">
      <c r="A23" s="5" t="str">
        <f>'Jan24'!A23</f>
        <v>EC grant no, UCD a/c no. + Project Title</v>
      </c>
      <c r="B23" s="69" t="str">
        <f>'Jan24'!B23</f>
        <v>&lt;select from list in Jan tab only&gt;</v>
      </c>
      <c r="C23" s="69" t="str">
        <f>'Jan24'!C23</f>
        <v>WP &lt;insert&gt;</v>
      </c>
      <c r="D23" s="8"/>
      <c r="E23" s="8"/>
      <c r="F23" s="19"/>
      <c r="G23" s="19"/>
      <c r="H23" s="104"/>
      <c r="I23" s="8"/>
      <c r="J23" s="8"/>
      <c r="K23" s="8"/>
      <c r="L23" s="8"/>
      <c r="M23" s="19"/>
      <c r="N23" s="19"/>
      <c r="O23" s="8"/>
      <c r="P23" s="8"/>
      <c r="Q23" s="8"/>
      <c r="R23" s="8"/>
      <c r="S23" s="8"/>
      <c r="T23" s="19"/>
      <c r="U23" s="19"/>
      <c r="V23" s="8"/>
      <c r="W23" s="8"/>
      <c r="X23" s="8"/>
      <c r="Y23" s="8"/>
      <c r="Z23" s="8"/>
      <c r="AA23" s="19"/>
      <c r="AB23" s="19"/>
      <c r="AC23" s="8"/>
      <c r="AD23" s="8"/>
      <c r="AE23" s="8"/>
      <c r="AF23" s="8"/>
      <c r="AG23" s="8"/>
      <c r="AH23" s="19"/>
      <c r="AI23" s="6">
        <f t="shared" si="0"/>
        <v>0</v>
      </c>
      <c r="AJ23" s="42" t="e">
        <f t="shared" si="1"/>
        <v>#DIV/0!</v>
      </c>
      <c r="AK23" s="271"/>
    </row>
    <row r="24" spans="1:37" ht="12.75" customHeight="1">
      <c r="A24" s="5" t="str">
        <f>'Jan24'!A24</f>
        <v>EC grant no, UCD a/c no. + Project Title</v>
      </c>
      <c r="B24" s="69" t="str">
        <f>'Jan24'!B24</f>
        <v>&lt;select from list in Jan tab only&gt;</v>
      </c>
      <c r="C24" s="69" t="str">
        <f>'Jan24'!C24</f>
        <v>WP &lt;insert&gt;</v>
      </c>
      <c r="D24" s="8"/>
      <c r="E24" s="8"/>
      <c r="F24" s="19"/>
      <c r="G24" s="19"/>
      <c r="H24" s="104"/>
      <c r="I24" s="8"/>
      <c r="J24" s="8"/>
      <c r="K24" s="8"/>
      <c r="L24" s="8"/>
      <c r="M24" s="19"/>
      <c r="N24" s="19"/>
      <c r="O24" s="8"/>
      <c r="P24" s="8"/>
      <c r="Q24" s="8"/>
      <c r="R24" s="8"/>
      <c r="S24" s="8"/>
      <c r="T24" s="19"/>
      <c r="U24" s="19"/>
      <c r="V24" s="8"/>
      <c r="W24" s="8"/>
      <c r="X24" s="8"/>
      <c r="Y24" s="8"/>
      <c r="Z24" s="8"/>
      <c r="AA24" s="19"/>
      <c r="AB24" s="19"/>
      <c r="AC24" s="8"/>
      <c r="AD24" s="8"/>
      <c r="AE24" s="8"/>
      <c r="AF24" s="8"/>
      <c r="AG24" s="8"/>
      <c r="AH24" s="19"/>
      <c r="AI24" s="6">
        <f t="shared" si="0"/>
        <v>0</v>
      </c>
      <c r="AJ24" s="42" t="e">
        <f t="shared" si="1"/>
        <v>#DIV/0!</v>
      </c>
      <c r="AK24" s="271"/>
    </row>
    <row r="25" spans="1:37" ht="12.75" customHeight="1">
      <c r="A25" s="5" t="str">
        <f>'Jan24'!A25</f>
        <v>EC grant no, UCD a/c no. + Project Title</v>
      </c>
      <c r="B25" s="69" t="str">
        <f>'Jan24'!B25</f>
        <v>&lt;select from list in Jan tab only&gt;</v>
      </c>
      <c r="C25" s="69" t="str">
        <f>'Jan24'!C25</f>
        <v>WP &lt;insert&gt;</v>
      </c>
      <c r="D25" s="8"/>
      <c r="E25" s="8"/>
      <c r="F25" s="19"/>
      <c r="G25" s="19"/>
      <c r="H25" s="104"/>
      <c r="I25" s="8"/>
      <c r="J25" s="8"/>
      <c r="K25" s="8"/>
      <c r="L25" s="8"/>
      <c r="M25" s="19"/>
      <c r="N25" s="19"/>
      <c r="O25" s="8"/>
      <c r="P25" s="8"/>
      <c r="Q25" s="8"/>
      <c r="R25" s="8"/>
      <c r="S25" s="8"/>
      <c r="T25" s="19"/>
      <c r="U25" s="19"/>
      <c r="V25" s="8"/>
      <c r="W25" s="8"/>
      <c r="X25" s="8"/>
      <c r="Y25" s="8"/>
      <c r="Z25" s="8"/>
      <c r="AA25" s="19"/>
      <c r="AB25" s="19"/>
      <c r="AC25" s="8"/>
      <c r="AD25" s="8"/>
      <c r="AE25" s="8"/>
      <c r="AF25" s="8"/>
      <c r="AG25" s="8"/>
      <c r="AH25" s="19"/>
      <c r="AI25" s="6">
        <f t="shared" si="0"/>
        <v>0</v>
      </c>
      <c r="AJ25" s="42" t="e">
        <f t="shared" si="1"/>
        <v>#DIV/0!</v>
      </c>
      <c r="AK25" s="271"/>
    </row>
    <row r="26" spans="1:37" ht="12.75" customHeight="1">
      <c r="A26" s="5" t="str">
        <f>'Jan24'!A26</f>
        <v>EC grant no, UCD a/c no. + Project Title</v>
      </c>
      <c r="B26" s="69" t="str">
        <f>'Jan24'!B26</f>
        <v>&lt;select from list in Jan tab only&gt;</v>
      </c>
      <c r="C26" s="69" t="str">
        <f>'Jan24'!C26</f>
        <v>WP &lt;insert&gt;</v>
      </c>
      <c r="D26" s="8"/>
      <c r="E26" s="8"/>
      <c r="F26" s="19"/>
      <c r="G26" s="19"/>
      <c r="H26" s="104"/>
      <c r="I26" s="8"/>
      <c r="J26" s="8"/>
      <c r="K26" s="8"/>
      <c r="L26" s="8"/>
      <c r="M26" s="19"/>
      <c r="N26" s="19"/>
      <c r="O26" s="8"/>
      <c r="P26" s="8"/>
      <c r="Q26" s="8"/>
      <c r="R26" s="8"/>
      <c r="S26" s="8"/>
      <c r="T26" s="19"/>
      <c r="U26" s="19"/>
      <c r="V26" s="8"/>
      <c r="W26" s="8"/>
      <c r="X26" s="8"/>
      <c r="Y26" s="8"/>
      <c r="Z26" s="8"/>
      <c r="AA26" s="19"/>
      <c r="AB26" s="19"/>
      <c r="AC26" s="8"/>
      <c r="AD26" s="8"/>
      <c r="AE26" s="8"/>
      <c r="AF26" s="8"/>
      <c r="AG26" s="8"/>
      <c r="AH26" s="19"/>
      <c r="AI26" s="6">
        <f t="shared" si="0"/>
        <v>0</v>
      </c>
      <c r="AJ26" s="42" t="e">
        <f t="shared" si="1"/>
        <v>#DIV/0!</v>
      </c>
      <c r="AK26" s="271"/>
    </row>
    <row r="27" spans="1:37" ht="12.75" customHeight="1">
      <c r="A27" s="5" t="str">
        <f>'Jan24'!A27</f>
        <v>EC grant no, UCD a/c no. + Project Title</v>
      </c>
      <c r="B27" s="69" t="str">
        <f>'Jan24'!B27</f>
        <v>&lt;select from list in Jan tab only&gt;</v>
      </c>
      <c r="C27" s="69" t="str">
        <f>'Jan24'!C27</f>
        <v>WP &lt;insert&gt;</v>
      </c>
      <c r="D27" s="8"/>
      <c r="E27" s="8"/>
      <c r="F27" s="19"/>
      <c r="G27" s="19"/>
      <c r="H27" s="104"/>
      <c r="I27" s="8"/>
      <c r="J27" s="8"/>
      <c r="K27" s="8"/>
      <c r="L27" s="8"/>
      <c r="M27" s="19"/>
      <c r="N27" s="19"/>
      <c r="O27" s="8"/>
      <c r="P27" s="8"/>
      <c r="Q27" s="8"/>
      <c r="R27" s="8"/>
      <c r="S27" s="8"/>
      <c r="T27" s="19"/>
      <c r="U27" s="19"/>
      <c r="V27" s="8"/>
      <c r="W27" s="8"/>
      <c r="X27" s="8"/>
      <c r="Y27" s="8"/>
      <c r="Z27" s="8"/>
      <c r="AA27" s="19"/>
      <c r="AB27" s="19"/>
      <c r="AC27" s="8"/>
      <c r="AD27" s="8"/>
      <c r="AE27" s="8"/>
      <c r="AF27" s="8"/>
      <c r="AG27" s="8"/>
      <c r="AH27" s="19"/>
      <c r="AI27" s="6">
        <f t="shared" si="0"/>
        <v>0</v>
      </c>
      <c r="AJ27" s="42" t="e">
        <f t="shared" si="1"/>
        <v>#DIV/0!</v>
      </c>
      <c r="AK27" s="271"/>
    </row>
    <row r="28" spans="1:37" ht="12.75" customHeight="1">
      <c r="A28" s="5" t="str">
        <f>'Jan24'!A28</f>
        <v>EC grant no, UCD a/c no. + Project Title</v>
      </c>
      <c r="B28" s="69" t="str">
        <f>'Jan24'!B28</f>
        <v>&lt;select from list in Jan tab only&gt;</v>
      </c>
      <c r="C28" s="69" t="str">
        <f>'Jan24'!C28</f>
        <v>WP &lt;insert&gt;</v>
      </c>
      <c r="D28" s="8"/>
      <c r="E28" s="8"/>
      <c r="F28" s="19"/>
      <c r="G28" s="19"/>
      <c r="H28" s="104"/>
      <c r="I28" s="8"/>
      <c r="J28" s="8"/>
      <c r="K28" s="8"/>
      <c r="L28" s="8"/>
      <c r="M28" s="19"/>
      <c r="N28" s="19"/>
      <c r="O28" s="8"/>
      <c r="P28" s="8"/>
      <c r="Q28" s="8"/>
      <c r="R28" s="8"/>
      <c r="S28" s="8"/>
      <c r="T28" s="19"/>
      <c r="U28" s="19"/>
      <c r="V28" s="8"/>
      <c r="W28" s="8"/>
      <c r="X28" s="8"/>
      <c r="Y28" s="8"/>
      <c r="Z28" s="8"/>
      <c r="AA28" s="19"/>
      <c r="AB28" s="19"/>
      <c r="AC28" s="8"/>
      <c r="AD28" s="8"/>
      <c r="AE28" s="8"/>
      <c r="AF28" s="8"/>
      <c r="AG28" s="8"/>
      <c r="AH28" s="19"/>
      <c r="AI28" s="6">
        <f t="shared" si="0"/>
        <v>0</v>
      </c>
      <c r="AJ28" s="42" t="e">
        <f t="shared" si="1"/>
        <v>#DIV/0!</v>
      </c>
      <c r="AK28" s="271"/>
    </row>
    <row r="29" spans="1:37" ht="12.75" customHeight="1">
      <c r="A29" s="5" t="str">
        <f>'Jan24'!A29</f>
        <v>EC grant no, UCD a/c no. + Project Title</v>
      </c>
      <c r="B29" s="69" t="str">
        <f>'Jan24'!B29</f>
        <v>&lt;select from list in Jan tab only&gt;</v>
      </c>
      <c r="C29" s="69" t="str">
        <f>'Jan24'!C29</f>
        <v>WP &lt;insert&gt;</v>
      </c>
      <c r="D29" s="8"/>
      <c r="E29" s="8"/>
      <c r="F29" s="19"/>
      <c r="G29" s="19"/>
      <c r="H29" s="104"/>
      <c r="I29" s="8"/>
      <c r="J29" s="8"/>
      <c r="K29" s="8"/>
      <c r="L29" s="8"/>
      <c r="M29" s="19"/>
      <c r="N29" s="19"/>
      <c r="O29" s="8"/>
      <c r="P29" s="8"/>
      <c r="Q29" s="8"/>
      <c r="R29" s="8"/>
      <c r="S29" s="8"/>
      <c r="T29" s="19"/>
      <c r="U29" s="19"/>
      <c r="V29" s="8"/>
      <c r="W29" s="8"/>
      <c r="X29" s="8"/>
      <c r="Y29" s="8"/>
      <c r="Z29" s="8"/>
      <c r="AA29" s="19"/>
      <c r="AB29" s="19"/>
      <c r="AC29" s="8"/>
      <c r="AD29" s="8"/>
      <c r="AE29" s="8"/>
      <c r="AF29" s="8"/>
      <c r="AG29" s="8"/>
      <c r="AH29" s="19"/>
      <c r="AI29" s="6">
        <f t="shared" si="0"/>
        <v>0</v>
      </c>
      <c r="AJ29" s="42" t="e">
        <f t="shared" si="1"/>
        <v>#DIV/0!</v>
      </c>
      <c r="AK29" s="271"/>
    </row>
    <row r="30" spans="1:37" ht="12.75" customHeight="1">
      <c r="A30" s="5" t="str">
        <f>'Jan24'!A30</f>
        <v>EC grant no, UCD a/c no. + Project Title</v>
      </c>
      <c r="B30" s="69" t="str">
        <f>'Jan24'!B30</f>
        <v>&lt;select from list in Jan tab only&gt;</v>
      </c>
      <c r="C30" s="69" t="str">
        <f>'Jan24'!C30</f>
        <v>WP &lt;insert&gt;</v>
      </c>
      <c r="D30" s="8"/>
      <c r="E30" s="8"/>
      <c r="F30" s="19"/>
      <c r="G30" s="19"/>
      <c r="H30" s="104"/>
      <c r="I30" s="8"/>
      <c r="J30" s="8"/>
      <c r="K30" s="8"/>
      <c r="L30" s="8"/>
      <c r="M30" s="19"/>
      <c r="N30" s="19"/>
      <c r="O30" s="8"/>
      <c r="P30" s="8"/>
      <c r="Q30" s="8"/>
      <c r="R30" s="8"/>
      <c r="S30" s="8"/>
      <c r="T30" s="19"/>
      <c r="U30" s="19"/>
      <c r="V30" s="8"/>
      <c r="W30" s="8"/>
      <c r="X30" s="8"/>
      <c r="Y30" s="8"/>
      <c r="Z30" s="8"/>
      <c r="AA30" s="19"/>
      <c r="AB30" s="19"/>
      <c r="AC30" s="8"/>
      <c r="AD30" s="8"/>
      <c r="AE30" s="8"/>
      <c r="AF30" s="8"/>
      <c r="AG30" s="8"/>
      <c r="AH30" s="19"/>
      <c r="AI30" s="6">
        <f t="shared" si="0"/>
        <v>0</v>
      </c>
      <c r="AJ30" s="42" t="e">
        <f t="shared" si="1"/>
        <v>#DIV/0!</v>
      </c>
      <c r="AK30" s="271"/>
    </row>
    <row r="31" spans="1:37" ht="12.75" customHeight="1">
      <c r="A31" s="5" t="str">
        <f>'Jan24'!A31</f>
        <v>EC grant no, UCD a/c no. + Project Title</v>
      </c>
      <c r="B31" s="69" t="str">
        <f>'Jan24'!B31</f>
        <v>&lt;select from list in Jan tab only&gt;</v>
      </c>
      <c r="C31" s="69" t="str">
        <f>'Jan24'!C31</f>
        <v>WP &lt;insert&gt;</v>
      </c>
      <c r="D31" s="8"/>
      <c r="E31" s="8"/>
      <c r="F31" s="19"/>
      <c r="G31" s="19"/>
      <c r="H31" s="104"/>
      <c r="I31" s="8"/>
      <c r="J31" s="8"/>
      <c r="K31" s="8"/>
      <c r="L31" s="8"/>
      <c r="M31" s="19"/>
      <c r="N31" s="19"/>
      <c r="O31" s="8"/>
      <c r="P31" s="8"/>
      <c r="Q31" s="8"/>
      <c r="R31" s="8"/>
      <c r="S31" s="8"/>
      <c r="T31" s="19"/>
      <c r="U31" s="19"/>
      <c r="V31" s="8"/>
      <c r="W31" s="8"/>
      <c r="X31" s="8"/>
      <c r="Y31" s="8"/>
      <c r="Z31" s="8"/>
      <c r="AA31" s="19"/>
      <c r="AB31" s="19"/>
      <c r="AC31" s="8"/>
      <c r="AD31" s="8"/>
      <c r="AE31" s="8"/>
      <c r="AF31" s="8"/>
      <c r="AG31" s="8"/>
      <c r="AH31" s="19"/>
      <c r="AI31" s="6">
        <f t="shared" si="0"/>
        <v>0</v>
      </c>
      <c r="AJ31" s="42" t="e">
        <f t="shared" si="1"/>
        <v>#DIV/0!</v>
      </c>
      <c r="AK31" s="271"/>
    </row>
    <row r="32" spans="1:37" ht="12.75" customHeight="1">
      <c r="A32" s="297" t="s">
        <v>147</v>
      </c>
      <c r="B32" s="298"/>
      <c r="C32" s="299"/>
      <c r="D32" s="6">
        <f t="shared" ref="D32:AH32" si="2">SUM(D17:D31)</f>
        <v>0</v>
      </c>
      <c r="E32" s="6">
        <f t="shared" si="2"/>
        <v>0</v>
      </c>
      <c r="F32" s="19">
        <f t="shared" si="2"/>
        <v>0</v>
      </c>
      <c r="G32" s="19">
        <f t="shared" si="2"/>
        <v>0</v>
      </c>
      <c r="H32" s="104">
        <f t="shared" si="2"/>
        <v>0</v>
      </c>
      <c r="I32" s="6">
        <f t="shared" si="2"/>
        <v>0</v>
      </c>
      <c r="J32" s="6">
        <f t="shared" si="2"/>
        <v>0</v>
      </c>
      <c r="K32" s="6">
        <f t="shared" si="2"/>
        <v>0</v>
      </c>
      <c r="L32" s="6">
        <f t="shared" si="2"/>
        <v>0</v>
      </c>
      <c r="M32" s="19">
        <f t="shared" si="2"/>
        <v>0</v>
      </c>
      <c r="N32" s="19">
        <f t="shared" si="2"/>
        <v>0</v>
      </c>
      <c r="O32" s="6">
        <f t="shared" si="2"/>
        <v>0</v>
      </c>
      <c r="P32" s="6">
        <f t="shared" si="2"/>
        <v>0</v>
      </c>
      <c r="Q32" s="6">
        <f t="shared" si="2"/>
        <v>0</v>
      </c>
      <c r="R32" s="6">
        <f t="shared" si="2"/>
        <v>0</v>
      </c>
      <c r="S32" s="6">
        <f t="shared" si="2"/>
        <v>0</v>
      </c>
      <c r="T32" s="19">
        <f t="shared" si="2"/>
        <v>0</v>
      </c>
      <c r="U32" s="19">
        <f t="shared" si="2"/>
        <v>0</v>
      </c>
      <c r="V32" s="6">
        <f t="shared" si="2"/>
        <v>0</v>
      </c>
      <c r="W32" s="6">
        <f t="shared" si="2"/>
        <v>0</v>
      </c>
      <c r="X32" s="6">
        <f t="shared" si="2"/>
        <v>0</v>
      </c>
      <c r="Y32" s="6">
        <f t="shared" si="2"/>
        <v>0</v>
      </c>
      <c r="Z32" s="6">
        <f t="shared" si="2"/>
        <v>0</v>
      </c>
      <c r="AA32" s="19">
        <f t="shared" si="2"/>
        <v>0</v>
      </c>
      <c r="AB32" s="19">
        <f t="shared" si="2"/>
        <v>0</v>
      </c>
      <c r="AC32" s="6">
        <f t="shared" si="2"/>
        <v>0</v>
      </c>
      <c r="AD32" s="6">
        <f t="shared" si="2"/>
        <v>0</v>
      </c>
      <c r="AE32" s="6">
        <f t="shared" si="2"/>
        <v>0</v>
      </c>
      <c r="AF32" s="6">
        <f t="shared" si="2"/>
        <v>0</v>
      </c>
      <c r="AG32" s="6">
        <f t="shared" si="2"/>
        <v>0</v>
      </c>
      <c r="AH32" s="19">
        <f t="shared" si="2"/>
        <v>0</v>
      </c>
      <c r="AI32" s="6">
        <f t="shared" si="0"/>
        <v>0</v>
      </c>
      <c r="AJ32" s="42" t="e">
        <f t="shared" si="1"/>
        <v>#DIV/0!</v>
      </c>
      <c r="AK32" s="268"/>
    </row>
    <row r="33" spans="1:37"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70"/>
    </row>
    <row r="34" spans="1:37" ht="12.75" customHeight="1">
      <c r="A34" s="162" t="str">
        <f>'Jan24'!A34</f>
        <v>Non EU/Other Activities</v>
      </c>
      <c r="B34" s="5" t="str">
        <f>'Jan24'!B34</f>
        <v>&lt;input in Jan tab only&gt;</v>
      </c>
      <c r="C34" s="162" t="str">
        <f>'Jan24'!C34</f>
        <v>WP &lt;insert&gt;</v>
      </c>
      <c r="D34" s="8"/>
      <c r="E34" s="8"/>
      <c r="F34" s="19"/>
      <c r="G34" s="19"/>
      <c r="H34" s="104"/>
      <c r="I34" s="8"/>
      <c r="J34" s="8"/>
      <c r="K34" s="8"/>
      <c r="L34" s="8"/>
      <c r="M34" s="19"/>
      <c r="N34" s="19"/>
      <c r="O34" s="8"/>
      <c r="P34" s="8"/>
      <c r="Q34" s="8"/>
      <c r="R34" s="8"/>
      <c r="S34" s="8"/>
      <c r="T34" s="19"/>
      <c r="U34" s="19"/>
      <c r="V34" s="8"/>
      <c r="W34" s="8"/>
      <c r="X34" s="8"/>
      <c r="Y34" s="8"/>
      <c r="Z34" s="8"/>
      <c r="AA34" s="19"/>
      <c r="AB34" s="19"/>
      <c r="AC34" s="8"/>
      <c r="AD34" s="8"/>
      <c r="AE34" s="8"/>
      <c r="AF34" s="8"/>
      <c r="AG34" s="8"/>
      <c r="AH34" s="19"/>
      <c r="AI34" s="6">
        <f t="shared" ref="AI34:AI40" si="3">SUM(D34:AH34)</f>
        <v>0</v>
      </c>
      <c r="AJ34" s="42" t="e">
        <f>AI34/$AI$48</f>
        <v>#DIV/0!</v>
      </c>
      <c r="AK34" s="269"/>
    </row>
    <row r="35" spans="1:37" ht="12.75" customHeight="1">
      <c r="A35" s="162" t="str">
        <f>'Jan24'!A35</f>
        <v>Non EU/Other Activities</v>
      </c>
      <c r="B35" s="5" t="str">
        <f>'Jan24'!B35</f>
        <v>&lt;input in Jan tab only&gt;</v>
      </c>
      <c r="C35" s="162" t="str">
        <f>'Jan24'!C35</f>
        <v>WP &lt;insert&gt;</v>
      </c>
      <c r="D35" s="8"/>
      <c r="E35" s="8"/>
      <c r="F35" s="19"/>
      <c r="G35" s="19"/>
      <c r="H35" s="104"/>
      <c r="I35" s="8"/>
      <c r="J35" s="8"/>
      <c r="K35" s="8"/>
      <c r="L35" s="8"/>
      <c r="M35" s="19"/>
      <c r="N35" s="19"/>
      <c r="O35" s="8"/>
      <c r="P35" s="8"/>
      <c r="Q35" s="8"/>
      <c r="R35" s="8"/>
      <c r="S35" s="8"/>
      <c r="T35" s="19"/>
      <c r="U35" s="19"/>
      <c r="V35" s="8"/>
      <c r="W35" s="8"/>
      <c r="X35" s="8"/>
      <c r="Y35" s="8"/>
      <c r="Z35" s="8"/>
      <c r="AA35" s="19"/>
      <c r="AB35" s="19"/>
      <c r="AC35" s="8"/>
      <c r="AD35" s="8"/>
      <c r="AE35" s="8"/>
      <c r="AF35" s="8"/>
      <c r="AG35" s="8"/>
      <c r="AH35" s="19"/>
      <c r="AI35" s="6">
        <f t="shared" si="3"/>
        <v>0</v>
      </c>
      <c r="AJ35" s="42" t="e">
        <f t="shared" ref="AJ35:AJ39" si="4">AI35/$AI$48</f>
        <v>#DIV/0!</v>
      </c>
      <c r="AK35" s="269"/>
    </row>
    <row r="36" spans="1:37" ht="12.75" customHeight="1">
      <c r="A36" s="162" t="str">
        <f>'Jan24'!A36</f>
        <v>Non EU/Other Activities</v>
      </c>
      <c r="B36" s="5" t="str">
        <f>'Jan24'!B36</f>
        <v>&lt;input in Jan tab only&gt;</v>
      </c>
      <c r="C36" s="162" t="str">
        <f>'Jan24'!C36</f>
        <v>WP &lt;insert&gt;</v>
      </c>
      <c r="D36" s="8"/>
      <c r="E36" s="8"/>
      <c r="F36" s="19"/>
      <c r="G36" s="19"/>
      <c r="H36" s="104"/>
      <c r="I36" s="8"/>
      <c r="J36" s="8"/>
      <c r="K36" s="8"/>
      <c r="L36" s="8"/>
      <c r="M36" s="19"/>
      <c r="N36" s="19"/>
      <c r="O36" s="8"/>
      <c r="P36" s="8"/>
      <c r="Q36" s="8"/>
      <c r="R36" s="8"/>
      <c r="S36" s="8"/>
      <c r="T36" s="19"/>
      <c r="U36" s="19"/>
      <c r="V36" s="8"/>
      <c r="W36" s="8"/>
      <c r="X36" s="8"/>
      <c r="Y36" s="8"/>
      <c r="Z36" s="8"/>
      <c r="AA36" s="19"/>
      <c r="AB36" s="19"/>
      <c r="AC36" s="8"/>
      <c r="AD36" s="8"/>
      <c r="AE36" s="8"/>
      <c r="AF36" s="8"/>
      <c r="AG36" s="8"/>
      <c r="AH36" s="19"/>
      <c r="AI36" s="6">
        <f t="shared" si="3"/>
        <v>0</v>
      </c>
      <c r="AJ36" s="42" t="e">
        <f t="shared" si="4"/>
        <v>#DIV/0!</v>
      </c>
      <c r="AK36" s="269"/>
    </row>
    <row r="37" spans="1:37" ht="12.75" customHeight="1">
      <c r="A37" s="162" t="str">
        <f>'Jan24'!A37</f>
        <v>Non EU/Other Activities</v>
      </c>
      <c r="B37" s="5" t="str">
        <f>'Jan24'!B37</f>
        <v>&lt;input in Jan tab only&gt;</v>
      </c>
      <c r="C37" s="162" t="str">
        <f>'Jan24'!C37</f>
        <v>WP &lt;insert&gt;</v>
      </c>
      <c r="D37" s="8"/>
      <c r="E37" s="8"/>
      <c r="F37" s="19"/>
      <c r="G37" s="19"/>
      <c r="H37" s="104"/>
      <c r="I37" s="8"/>
      <c r="J37" s="8"/>
      <c r="K37" s="8"/>
      <c r="L37" s="8"/>
      <c r="M37" s="19"/>
      <c r="N37" s="19"/>
      <c r="O37" s="8"/>
      <c r="P37" s="8"/>
      <c r="Q37" s="8"/>
      <c r="R37" s="8"/>
      <c r="S37" s="8"/>
      <c r="T37" s="19"/>
      <c r="U37" s="19"/>
      <c r="V37" s="8"/>
      <c r="W37" s="8"/>
      <c r="X37" s="8"/>
      <c r="Y37" s="8"/>
      <c r="Z37" s="8"/>
      <c r="AA37" s="19"/>
      <c r="AB37" s="19"/>
      <c r="AC37" s="8"/>
      <c r="AD37" s="8"/>
      <c r="AE37" s="8"/>
      <c r="AF37" s="8"/>
      <c r="AG37" s="8"/>
      <c r="AH37" s="19"/>
      <c r="AI37" s="6">
        <f t="shared" si="3"/>
        <v>0</v>
      </c>
      <c r="AJ37" s="42" t="e">
        <f t="shared" si="4"/>
        <v>#DIV/0!</v>
      </c>
      <c r="AK37" s="269"/>
    </row>
    <row r="38" spans="1:37" ht="12.75" customHeight="1">
      <c r="A38" s="162" t="str">
        <f>'Jan24'!A38</f>
        <v>Non EU/Other Activities</v>
      </c>
      <c r="B38" s="5" t="str">
        <f>'Jan24'!B38</f>
        <v>&lt;input in Jan tab only&gt;</v>
      </c>
      <c r="C38" s="162" t="str">
        <f>'Jan24'!C38</f>
        <v>WP &lt;insert&gt;</v>
      </c>
      <c r="D38" s="8"/>
      <c r="E38" s="8"/>
      <c r="F38" s="19"/>
      <c r="G38" s="19"/>
      <c r="H38" s="104"/>
      <c r="I38" s="8"/>
      <c r="J38" s="8"/>
      <c r="K38" s="8"/>
      <c r="L38" s="8"/>
      <c r="M38" s="19"/>
      <c r="N38" s="19"/>
      <c r="O38" s="8"/>
      <c r="P38" s="8"/>
      <c r="Q38" s="8"/>
      <c r="R38" s="8"/>
      <c r="S38" s="8"/>
      <c r="T38" s="19"/>
      <c r="U38" s="19"/>
      <c r="V38" s="8"/>
      <c r="W38" s="8"/>
      <c r="X38" s="8"/>
      <c r="Y38" s="8"/>
      <c r="Z38" s="8"/>
      <c r="AA38" s="19"/>
      <c r="AB38" s="19"/>
      <c r="AC38" s="8"/>
      <c r="AD38" s="8"/>
      <c r="AE38" s="8"/>
      <c r="AF38" s="8"/>
      <c r="AG38" s="8"/>
      <c r="AH38" s="19"/>
      <c r="AI38" s="6">
        <f t="shared" si="3"/>
        <v>0</v>
      </c>
      <c r="AJ38" s="42" t="e">
        <f t="shared" si="4"/>
        <v>#DIV/0!</v>
      </c>
      <c r="AK38" s="269"/>
    </row>
    <row r="39" spans="1:37" ht="12.75" customHeight="1">
      <c r="A39" s="162" t="str">
        <f>'Jan24'!A39</f>
        <v>Non EU/Other Activities</v>
      </c>
      <c r="B39" s="5" t="str">
        <f>'Jan24'!B39</f>
        <v>&lt;input in Jan tab only&gt;</v>
      </c>
      <c r="C39" s="162" t="str">
        <f>'Jan24'!C39</f>
        <v>WP &lt;insert&gt;</v>
      </c>
      <c r="D39" s="8"/>
      <c r="E39" s="8"/>
      <c r="F39" s="19"/>
      <c r="G39" s="19"/>
      <c r="H39" s="104"/>
      <c r="I39" s="8"/>
      <c r="J39" s="8"/>
      <c r="K39" s="8"/>
      <c r="L39" s="8"/>
      <c r="M39" s="19"/>
      <c r="N39" s="19"/>
      <c r="O39" s="8"/>
      <c r="P39" s="8"/>
      <c r="Q39" s="8"/>
      <c r="R39" s="8"/>
      <c r="S39" s="8"/>
      <c r="T39" s="19"/>
      <c r="U39" s="19"/>
      <c r="V39" s="8"/>
      <c r="W39" s="8"/>
      <c r="X39" s="8"/>
      <c r="Y39" s="8"/>
      <c r="Z39" s="8"/>
      <c r="AA39" s="19"/>
      <c r="AB39" s="19"/>
      <c r="AC39" s="8"/>
      <c r="AD39" s="8"/>
      <c r="AE39" s="8"/>
      <c r="AF39" s="8"/>
      <c r="AG39" s="8"/>
      <c r="AH39" s="19"/>
      <c r="AI39" s="6">
        <f t="shared" si="3"/>
        <v>0</v>
      </c>
      <c r="AJ39" s="42" t="e">
        <f t="shared" si="4"/>
        <v>#DIV/0!</v>
      </c>
      <c r="AK39" s="269"/>
    </row>
    <row r="40" spans="1:37" ht="12.75" customHeight="1">
      <c r="A40" s="297" t="s">
        <v>148</v>
      </c>
      <c r="B40" s="298"/>
      <c r="C40" s="299"/>
      <c r="D40" s="6">
        <f t="shared" ref="D40:AH40" si="5">SUM(D34:D39)</f>
        <v>0</v>
      </c>
      <c r="E40" s="6">
        <f t="shared" si="5"/>
        <v>0</v>
      </c>
      <c r="F40" s="19">
        <f t="shared" si="5"/>
        <v>0</v>
      </c>
      <c r="G40" s="19">
        <f t="shared" si="5"/>
        <v>0</v>
      </c>
      <c r="H40" s="104">
        <f t="shared" si="5"/>
        <v>0</v>
      </c>
      <c r="I40" s="6">
        <f t="shared" si="5"/>
        <v>0</v>
      </c>
      <c r="J40" s="6">
        <f t="shared" si="5"/>
        <v>0</v>
      </c>
      <c r="K40" s="6">
        <f t="shared" si="5"/>
        <v>0</v>
      </c>
      <c r="L40" s="6">
        <f t="shared" si="5"/>
        <v>0</v>
      </c>
      <c r="M40" s="19">
        <f t="shared" si="5"/>
        <v>0</v>
      </c>
      <c r="N40" s="19">
        <f t="shared" si="5"/>
        <v>0</v>
      </c>
      <c r="O40" s="6">
        <f t="shared" si="5"/>
        <v>0</v>
      </c>
      <c r="P40" s="6">
        <f t="shared" si="5"/>
        <v>0</v>
      </c>
      <c r="Q40" s="6">
        <f t="shared" si="5"/>
        <v>0</v>
      </c>
      <c r="R40" s="6">
        <f t="shared" si="5"/>
        <v>0</v>
      </c>
      <c r="S40" s="6">
        <f t="shared" si="5"/>
        <v>0</v>
      </c>
      <c r="T40" s="19">
        <f t="shared" si="5"/>
        <v>0</v>
      </c>
      <c r="U40" s="19">
        <f t="shared" si="5"/>
        <v>0</v>
      </c>
      <c r="V40" s="6">
        <f t="shared" si="5"/>
        <v>0</v>
      </c>
      <c r="W40" s="6">
        <f t="shared" si="5"/>
        <v>0</v>
      </c>
      <c r="X40" s="6">
        <f t="shared" si="5"/>
        <v>0</v>
      </c>
      <c r="Y40" s="6">
        <f t="shared" si="5"/>
        <v>0</v>
      </c>
      <c r="Z40" s="6">
        <f t="shared" si="5"/>
        <v>0</v>
      </c>
      <c r="AA40" s="19">
        <f t="shared" si="5"/>
        <v>0</v>
      </c>
      <c r="AB40" s="19">
        <f t="shared" si="5"/>
        <v>0</v>
      </c>
      <c r="AC40" s="6">
        <f t="shared" si="5"/>
        <v>0</v>
      </c>
      <c r="AD40" s="6">
        <f t="shared" si="5"/>
        <v>0</v>
      </c>
      <c r="AE40" s="6">
        <f t="shared" si="5"/>
        <v>0</v>
      </c>
      <c r="AF40" s="6">
        <f t="shared" si="5"/>
        <v>0</v>
      </c>
      <c r="AG40" s="6">
        <f t="shared" si="5"/>
        <v>0</v>
      </c>
      <c r="AH40" s="19">
        <f t="shared" si="5"/>
        <v>0</v>
      </c>
      <c r="AI40" s="6">
        <f t="shared" si="3"/>
        <v>0</v>
      </c>
      <c r="AJ40" s="42" t="e">
        <f>AI40/$AI$48</f>
        <v>#DIV/0!</v>
      </c>
      <c r="AK40" s="268"/>
    </row>
    <row r="41" spans="1:37"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70"/>
    </row>
    <row r="42" spans="1:37" ht="12.75" customHeight="1">
      <c r="A42" s="5" t="s">
        <v>19</v>
      </c>
      <c r="B42" s="5"/>
      <c r="C42" s="5"/>
      <c r="D42" s="8"/>
      <c r="E42" s="8"/>
      <c r="F42" s="19"/>
      <c r="G42" s="19"/>
      <c r="H42" s="8"/>
      <c r="I42" s="8"/>
      <c r="J42" s="8"/>
      <c r="K42" s="8"/>
      <c r="L42" s="8"/>
      <c r="M42" s="19"/>
      <c r="N42" s="19"/>
      <c r="O42" s="8"/>
      <c r="P42" s="8"/>
      <c r="Q42" s="8"/>
      <c r="R42" s="8"/>
      <c r="S42" s="8"/>
      <c r="T42" s="19"/>
      <c r="U42" s="19"/>
      <c r="V42" s="8"/>
      <c r="W42" s="8"/>
      <c r="X42" s="8"/>
      <c r="Y42" s="8"/>
      <c r="Z42" s="8"/>
      <c r="AA42" s="19"/>
      <c r="AB42" s="19"/>
      <c r="AC42" s="8"/>
      <c r="AD42" s="8"/>
      <c r="AE42" s="8"/>
      <c r="AF42" s="8"/>
      <c r="AG42" s="8"/>
      <c r="AH42" s="19"/>
      <c r="AI42" s="6">
        <f>SUM(D42:AH42)</f>
        <v>0</v>
      </c>
      <c r="AJ42" s="6"/>
      <c r="AK42" s="269"/>
    </row>
    <row r="43" spans="1:37">
      <c r="A43" s="5" t="s">
        <v>20</v>
      </c>
      <c r="B43" s="5"/>
      <c r="C43" s="5"/>
      <c r="D43" s="8"/>
      <c r="E43" s="8"/>
      <c r="F43" s="19"/>
      <c r="G43" s="19"/>
      <c r="H43" s="104"/>
      <c r="I43" s="8"/>
      <c r="J43" s="8"/>
      <c r="K43" s="8"/>
      <c r="L43" s="8"/>
      <c r="M43" s="19"/>
      <c r="N43" s="19"/>
      <c r="O43" s="8"/>
      <c r="P43" s="8"/>
      <c r="Q43" s="8"/>
      <c r="R43" s="8"/>
      <c r="S43" s="8"/>
      <c r="T43" s="19"/>
      <c r="U43" s="19"/>
      <c r="V43" s="8"/>
      <c r="W43" s="8"/>
      <c r="X43" s="8"/>
      <c r="Y43" s="8"/>
      <c r="Z43" s="8"/>
      <c r="AA43" s="19"/>
      <c r="AB43" s="19"/>
      <c r="AC43" s="8"/>
      <c r="AD43" s="8"/>
      <c r="AE43" s="8"/>
      <c r="AF43" s="8"/>
      <c r="AG43" s="8"/>
      <c r="AH43" s="19"/>
      <c r="AI43" s="6">
        <f>SUM(D43:AH43)</f>
        <v>0</v>
      </c>
      <c r="AJ43" s="6"/>
      <c r="AK43" s="269"/>
    </row>
    <row r="44" spans="1:37">
      <c r="A44" s="5" t="s">
        <v>36</v>
      </c>
      <c r="B44" s="5"/>
      <c r="C44" s="5"/>
      <c r="D44" s="8"/>
      <c r="E44" s="8"/>
      <c r="F44" s="19"/>
      <c r="G44" s="19"/>
      <c r="H44" s="104"/>
      <c r="I44" s="8"/>
      <c r="J44" s="8"/>
      <c r="K44" s="8"/>
      <c r="L44" s="8"/>
      <c r="M44" s="19"/>
      <c r="N44" s="19"/>
      <c r="O44" s="8"/>
      <c r="P44" s="8"/>
      <c r="Q44" s="8"/>
      <c r="R44" s="8"/>
      <c r="S44" s="8"/>
      <c r="T44" s="19"/>
      <c r="U44" s="19"/>
      <c r="V44" s="8"/>
      <c r="W44" s="8"/>
      <c r="X44" s="8"/>
      <c r="Y44" s="8"/>
      <c r="Z44" s="8"/>
      <c r="AA44" s="19"/>
      <c r="AB44" s="19"/>
      <c r="AC44" s="8"/>
      <c r="AD44" s="8"/>
      <c r="AE44" s="8"/>
      <c r="AF44" s="8"/>
      <c r="AG44" s="8"/>
      <c r="AH44" s="19"/>
      <c r="AI44" s="6">
        <f>SUM(D44:AH44)</f>
        <v>0</v>
      </c>
      <c r="AJ44" s="6"/>
      <c r="AK44" s="269"/>
    </row>
    <row r="45" spans="1:37">
      <c r="A45" s="5" t="s">
        <v>21</v>
      </c>
      <c r="B45" s="5"/>
      <c r="C45" s="5"/>
      <c r="D45" s="8"/>
      <c r="E45" s="8"/>
      <c r="F45" s="19"/>
      <c r="G45" s="19"/>
      <c r="H45" s="104"/>
      <c r="I45" s="8"/>
      <c r="J45" s="8"/>
      <c r="K45" s="8"/>
      <c r="L45" s="8"/>
      <c r="M45" s="19"/>
      <c r="N45" s="19"/>
      <c r="O45" s="8"/>
      <c r="P45" s="8"/>
      <c r="Q45" s="8"/>
      <c r="R45" s="8"/>
      <c r="S45" s="8"/>
      <c r="T45" s="19"/>
      <c r="U45" s="19"/>
      <c r="V45" s="8"/>
      <c r="W45" s="8"/>
      <c r="X45" s="8"/>
      <c r="Y45" s="8"/>
      <c r="Z45" s="8"/>
      <c r="AA45" s="19"/>
      <c r="AB45" s="19"/>
      <c r="AC45" s="8"/>
      <c r="AD45" s="8"/>
      <c r="AE45" s="8"/>
      <c r="AF45" s="8"/>
      <c r="AG45" s="8"/>
      <c r="AH45" s="19"/>
      <c r="AI45" s="6">
        <f>SUM(D45:AH45)</f>
        <v>0</v>
      </c>
      <c r="AJ45" s="6"/>
      <c r="AK45" s="269"/>
    </row>
    <row r="46" spans="1:37">
      <c r="A46" s="297" t="s">
        <v>149</v>
      </c>
      <c r="B46" s="300"/>
      <c r="C46" s="301"/>
      <c r="D46" s="6">
        <f t="shared" ref="D46:AH46" si="6">SUM(D42:D45)</f>
        <v>0</v>
      </c>
      <c r="E46" s="6">
        <f t="shared" si="6"/>
        <v>0</v>
      </c>
      <c r="F46" s="19">
        <f t="shared" si="6"/>
        <v>0</v>
      </c>
      <c r="G46" s="19">
        <f t="shared" si="6"/>
        <v>0</v>
      </c>
      <c r="H46" s="104">
        <f t="shared" si="6"/>
        <v>0</v>
      </c>
      <c r="I46" s="6">
        <f t="shared" si="6"/>
        <v>0</v>
      </c>
      <c r="J46" s="6">
        <f t="shared" si="6"/>
        <v>0</v>
      </c>
      <c r="K46" s="6">
        <f t="shared" si="6"/>
        <v>0</v>
      </c>
      <c r="L46" s="6">
        <f t="shared" si="6"/>
        <v>0</v>
      </c>
      <c r="M46" s="19">
        <f t="shared" si="6"/>
        <v>0</v>
      </c>
      <c r="N46" s="19">
        <f t="shared" si="6"/>
        <v>0</v>
      </c>
      <c r="O46" s="6">
        <f t="shared" si="6"/>
        <v>0</v>
      </c>
      <c r="P46" s="6">
        <f t="shared" si="6"/>
        <v>0</v>
      </c>
      <c r="Q46" s="6">
        <f t="shared" si="6"/>
        <v>0</v>
      </c>
      <c r="R46" s="6">
        <f t="shared" si="6"/>
        <v>0</v>
      </c>
      <c r="S46" s="6">
        <f t="shared" si="6"/>
        <v>0</v>
      </c>
      <c r="T46" s="19">
        <f t="shared" si="6"/>
        <v>0</v>
      </c>
      <c r="U46" s="19">
        <f t="shared" si="6"/>
        <v>0</v>
      </c>
      <c r="V46" s="6">
        <f t="shared" si="6"/>
        <v>0</v>
      </c>
      <c r="W46" s="6">
        <f t="shared" si="6"/>
        <v>0</v>
      </c>
      <c r="X46" s="6">
        <f t="shared" si="6"/>
        <v>0</v>
      </c>
      <c r="Y46" s="6">
        <f t="shared" si="6"/>
        <v>0</v>
      </c>
      <c r="Z46" s="6">
        <f t="shared" si="6"/>
        <v>0</v>
      </c>
      <c r="AA46" s="19">
        <f t="shared" si="6"/>
        <v>0</v>
      </c>
      <c r="AB46" s="19">
        <f t="shared" si="6"/>
        <v>0</v>
      </c>
      <c r="AC46" s="6">
        <f t="shared" si="6"/>
        <v>0</v>
      </c>
      <c r="AD46" s="6">
        <f t="shared" ref="AD46:AE46" si="7">SUM(AD42:AD45)</f>
        <v>0</v>
      </c>
      <c r="AE46" s="6">
        <f t="shared" si="7"/>
        <v>0</v>
      </c>
      <c r="AF46" s="6">
        <f t="shared" si="6"/>
        <v>0</v>
      </c>
      <c r="AG46" s="6">
        <f t="shared" si="6"/>
        <v>0</v>
      </c>
      <c r="AH46" s="19">
        <f t="shared" si="6"/>
        <v>0</v>
      </c>
      <c r="AI46" s="6">
        <f>SUM(D46:AH46)</f>
        <v>0</v>
      </c>
      <c r="AJ46" s="6"/>
      <c r="AK46" s="7"/>
    </row>
    <row r="47" spans="1:37">
      <c r="A47" s="251"/>
      <c r="B47" s="252"/>
      <c r="C47" s="252"/>
      <c r="D47" s="11"/>
      <c r="E47" s="11"/>
      <c r="F47" s="264"/>
      <c r="G47" s="264"/>
      <c r="H47" s="264"/>
      <c r="I47" s="11"/>
      <c r="J47" s="11"/>
      <c r="K47" s="11"/>
      <c r="L47" s="11"/>
      <c r="M47" s="264"/>
      <c r="N47" s="264"/>
      <c r="O47" s="11"/>
      <c r="P47" s="11"/>
      <c r="Q47" s="11"/>
      <c r="R47" s="11"/>
      <c r="S47" s="11"/>
      <c r="T47" s="264"/>
      <c r="U47" s="264"/>
      <c r="V47" s="11"/>
      <c r="W47" s="11"/>
      <c r="X47" s="11"/>
      <c r="Y47" s="11"/>
      <c r="Z47" s="11"/>
      <c r="AA47" s="264"/>
      <c r="AB47" s="264"/>
      <c r="AC47" s="11"/>
      <c r="AD47" s="11"/>
      <c r="AE47" s="11"/>
      <c r="AF47" s="11"/>
      <c r="AG47" s="11"/>
      <c r="AH47" s="264"/>
      <c r="AI47" s="11"/>
      <c r="AJ47" s="260"/>
      <c r="AK47" s="261"/>
    </row>
    <row r="48" spans="1:37">
      <c r="A48" s="297" t="s">
        <v>150</v>
      </c>
      <c r="B48" s="300"/>
      <c r="C48" s="301"/>
      <c r="D48" s="6">
        <f t="shared" ref="D48:AH48" si="8">D32+D40</f>
        <v>0</v>
      </c>
      <c r="E48" s="6">
        <f t="shared" si="8"/>
        <v>0</v>
      </c>
      <c r="F48" s="19">
        <f t="shared" si="8"/>
        <v>0</v>
      </c>
      <c r="G48" s="19">
        <f t="shared" si="8"/>
        <v>0</v>
      </c>
      <c r="H48" s="104">
        <f t="shared" si="8"/>
        <v>0</v>
      </c>
      <c r="I48" s="6">
        <f t="shared" si="8"/>
        <v>0</v>
      </c>
      <c r="J48" s="6">
        <f t="shared" si="8"/>
        <v>0</v>
      </c>
      <c r="K48" s="6">
        <f t="shared" si="8"/>
        <v>0</v>
      </c>
      <c r="L48" s="6">
        <f t="shared" si="8"/>
        <v>0</v>
      </c>
      <c r="M48" s="19">
        <f t="shared" si="8"/>
        <v>0</v>
      </c>
      <c r="N48" s="19">
        <f t="shared" si="8"/>
        <v>0</v>
      </c>
      <c r="O48" s="6">
        <f t="shared" si="8"/>
        <v>0</v>
      </c>
      <c r="P48" s="6">
        <f t="shared" si="8"/>
        <v>0</v>
      </c>
      <c r="Q48" s="6">
        <f t="shared" si="8"/>
        <v>0</v>
      </c>
      <c r="R48" s="6">
        <f t="shared" si="8"/>
        <v>0</v>
      </c>
      <c r="S48" s="6">
        <f t="shared" si="8"/>
        <v>0</v>
      </c>
      <c r="T48" s="19">
        <f t="shared" si="8"/>
        <v>0</v>
      </c>
      <c r="U48" s="19">
        <f t="shared" si="8"/>
        <v>0</v>
      </c>
      <c r="V48" s="6">
        <f t="shared" si="8"/>
        <v>0</v>
      </c>
      <c r="W48" s="6">
        <f t="shared" si="8"/>
        <v>0</v>
      </c>
      <c r="X48" s="6">
        <f t="shared" si="8"/>
        <v>0</v>
      </c>
      <c r="Y48" s="6">
        <f t="shared" si="8"/>
        <v>0</v>
      </c>
      <c r="Z48" s="6">
        <f t="shared" si="8"/>
        <v>0</v>
      </c>
      <c r="AA48" s="19">
        <f t="shared" si="8"/>
        <v>0</v>
      </c>
      <c r="AB48" s="19">
        <f t="shared" si="8"/>
        <v>0</v>
      </c>
      <c r="AC48" s="6">
        <f t="shared" si="8"/>
        <v>0</v>
      </c>
      <c r="AD48" s="6">
        <f t="shared" ref="AD48:AE48" si="9">AD32+AD40</f>
        <v>0</v>
      </c>
      <c r="AE48" s="6">
        <f t="shared" si="9"/>
        <v>0</v>
      </c>
      <c r="AF48" s="6">
        <f t="shared" si="8"/>
        <v>0</v>
      </c>
      <c r="AG48" s="6">
        <f t="shared" si="8"/>
        <v>0</v>
      </c>
      <c r="AH48" s="19">
        <f t="shared" si="8"/>
        <v>0</v>
      </c>
      <c r="AI48" s="9">
        <f>AI32+AI40</f>
        <v>0</v>
      </c>
      <c r="AJ48" s="30"/>
      <c r="AK48" s="262"/>
    </row>
    <row r="49" spans="1:37">
      <c r="A49" s="163"/>
      <c r="B49" s="254"/>
      <c r="C49" s="254"/>
      <c r="D49" s="11"/>
      <c r="E49" s="11"/>
      <c r="F49" s="264"/>
      <c r="G49" s="264"/>
      <c r="H49" s="11"/>
      <c r="I49" s="11"/>
      <c r="J49" s="11"/>
      <c r="K49" s="11"/>
      <c r="L49" s="11"/>
      <c r="M49" s="264"/>
      <c r="N49" s="264"/>
      <c r="O49" s="11"/>
      <c r="P49" s="11"/>
      <c r="Q49" s="11"/>
      <c r="R49" s="11"/>
      <c r="S49" s="11"/>
      <c r="T49" s="264"/>
      <c r="U49" s="264"/>
      <c r="V49" s="11"/>
      <c r="W49" s="11"/>
      <c r="X49" s="11"/>
      <c r="Y49" s="11"/>
      <c r="Z49" s="11"/>
      <c r="AA49" s="264"/>
      <c r="AB49" s="264"/>
      <c r="AC49" s="11"/>
      <c r="AD49" s="11"/>
      <c r="AE49" s="11"/>
      <c r="AF49" s="11"/>
      <c r="AG49" s="11"/>
      <c r="AH49" s="264"/>
      <c r="AI49" s="259"/>
      <c r="AJ49" s="29"/>
      <c r="AK49" s="262"/>
    </row>
    <row r="50" spans="1:37">
      <c r="A50" s="297" t="s">
        <v>151</v>
      </c>
      <c r="B50" s="300"/>
      <c r="C50" s="301"/>
      <c r="D50" s="10">
        <f t="shared" ref="D50:AH50" si="10">D32+D40+D46</f>
        <v>0</v>
      </c>
      <c r="E50" s="10">
        <f t="shared" si="10"/>
        <v>0</v>
      </c>
      <c r="F50" s="19">
        <f t="shared" si="10"/>
        <v>0</v>
      </c>
      <c r="G50" s="19">
        <f t="shared" si="10"/>
        <v>0</v>
      </c>
      <c r="H50" s="104">
        <f t="shared" si="10"/>
        <v>0</v>
      </c>
      <c r="I50" s="10">
        <f t="shared" si="10"/>
        <v>0</v>
      </c>
      <c r="J50" s="10">
        <f t="shared" si="10"/>
        <v>0</v>
      </c>
      <c r="K50" s="10">
        <f t="shared" si="10"/>
        <v>0</v>
      </c>
      <c r="L50" s="10">
        <f t="shared" si="10"/>
        <v>0</v>
      </c>
      <c r="M50" s="19">
        <f t="shared" si="10"/>
        <v>0</v>
      </c>
      <c r="N50" s="19">
        <f t="shared" si="10"/>
        <v>0</v>
      </c>
      <c r="O50" s="10">
        <f t="shared" si="10"/>
        <v>0</v>
      </c>
      <c r="P50" s="10">
        <f t="shared" si="10"/>
        <v>0</v>
      </c>
      <c r="Q50" s="10">
        <f t="shared" si="10"/>
        <v>0</v>
      </c>
      <c r="R50" s="10">
        <f t="shared" si="10"/>
        <v>0</v>
      </c>
      <c r="S50" s="10">
        <f t="shared" si="10"/>
        <v>0</v>
      </c>
      <c r="T50" s="19">
        <f t="shared" si="10"/>
        <v>0</v>
      </c>
      <c r="U50" s="19">
        <f t="shared" si="10"/>
        <v>0</v>
      </c>
      <c r="V50" s="10">
        <f t="shared" si="10"/>
        <v>0</v>
      </c>
      <c r="W50" s="10">
        <f t="shared" si="10"/>
        <v>0</v>
      </c>
      <c r="X50" s="10">
        <f t="shared" si="10"/>
        <v>0</v>
      </c>
      <c r="Y50" s="10">
        <f t="shared" si="10"/>
        <v>0</v>
      </c>
      <c r="Z50" s="10">
        <f t="shared" si="10"/>
        <v>0</v>
      </c>
      <c r="AA50" s="19">
        <f t="shared" si="10"/>
        <v>0</v>
      </c>
      <c r="AB50" s="19">
        <f t="shared" si="10"/>
        <v>0</v>
      </c>
      <c r="AC50" s="10">
        <f t="shared" si="10"/>
        <v>0</v>
      </c>
      <c r="AD50" s="10">
        <f t="shared" ref="AD50:AE50" si="11">AD32+AD40+AD46</f>
        <v>0</v>
      </c>
      <c r="AE50" s="10">
        <f t="shared" si="11"/>
        <v>0</v>
      </c>
      <c r="AF50" s="10">
        <f t="shared" si="10"/>
        <v>0</v>
      </c>
      <c r="AG50" s="10">
        <f t="shared" si="10"/>
        <v>0</v>
      </c>
      <c r="AH50" s="19">
        <f t="shared" si="10"/>
        <v>0</v>
      </c>
      <c r="AI50" s="6">
        <f>AI46+AI48</f>
        <v>0</v>
      </c>
      <c r="AJ50" s="263"/>
      <c r="AK50" s="16"/>
    </row>
    <row r="53" spans="1:37">
      <c r="B53" s="55" t="s">
        <v>22</v>
      </c>
      <c r="C53" s="56"/>
      <c r="D53" s="57"/>
      <c r="E53" s="57"/>
      <c r="F53" s="57"/>
      <c r="G53" s="58"/>
      <c r="I53" s="55" t="s">
        <v>23</v>
      </c>
      <c r="J53" s="57"/>
      <c r="K53" s="57"/>
      <c r="L53" s="57"/>
      <c r="M53" s="57"/>
      <c r="N53" s="57"/>
      <c r="O53" s="57"/>
      <c r="P53" s="57"/>
      <c r="Q53" s="57"/>
      <c r="R53" s="57"/>
      <c r="S53" s="57"/>
      <c r="T53" s="57"/>
      <c r="U53" s="58"/>
      <c r="Z53" s="20" t="s">
        <v>71</v>
      </c>
      <c r="AA53" s="12"/>
      <c r="AB53" s="12"/>
      <c r="AC53" s="12"/>
      <c r="AD53" s="12"/>
      <c r="AE53" s="12"/>
      <c r="AF53" s="23"/>
      <c r="AG53" s="12"/>
      <c r="AH53" s="12"/>
      <c r="AI53" s="12"/>
      <c r="AJ53" s="12"/>
      <c r="AK53" s="13"/>
    </row>
    <row r="54" spans="1:37">
      <c r="B54" s="236"/>
      <c r="C54" s="164"/>
      <c r="D54" s="164"/>
      <c r="E54" s="164"/>
      <c r="F54" s="164"/>
      <c r="G54" s="59"/>
      <c r="I54" s="243"/>
      <c r="J54" s="244"/>
      <c r="K54" s="244"/>
      <c r="L54" s="244"/>
      <c r="M54" s="244"/>
      <c r="N54" s="244"/>
      <c r="O54" s="244"/>
      <c r="P54" s="244"/>
      <c r="Q54" s="244"/>
      <c r="R54" s="244"/>
      <c r="S54" s="244"/>
      <c r="T54" s="244"/>
      <c r="U54" s="59"/>
      <c r="Z54" s="13"/>
      <c r="AJ54" s="29" t="s">
        <v>37</v>
      </c>
      <c r="AK54" s="30"/>
    </row>
    <row r="55" spans="1:37">
      <c r="B55" s="236"/>
      <c r="C55" s="164"/>
      <c r="D55" s="164"/>
      <c r="E55" s="164"/>
      <c r="F55" s="164"/>
      <c r="G55" s="59"/>
      <c r="I55" s="243"/>
      <c r="J55" s="244"/>
      <c r="K55" s="244"/>
      <c r="L55" s="244"/>
      <c r="M55" s="244"/>
      <c r="N55" s="244"/>
      <c r="O55" s="244"/>
      <c r="P55" s="244"/>
      <c r="Q55" s="244"/>
      <c r="R55" s="244"/>
      <c r="S55" s="244"/>
      <c r="T55" s="244"/>
      <c r="U55" s="59"/>
      <c r="Z55" s="43" t="s">
        <v>38</v>
      </c>
      <c r="AI55" s="265">
        <f>AI48</f>
        <v>0</v>
      </c>
      <c r="AJ55" s="231" t="e">
        <f>AI55/AI48</f>
        <v>#DIV/0!</v>
      </c>
      <c r="AK55" s="233"/>
    </row>
    <row r="56" spans="1:37">
      <c r="B56" s="236"/>
      <c r="C56" s="164"/>
      <c r="D56" s="164"/>
      <c r="E56" s="164"/>
      <c r="F56" s="164"/>
      <c r="G56" s="59"/>
      <c r="I56" s="243"/>
      <c r="J56" s="244"/>
      <c r="K56" s="244"/>
      <c r="L56" s="244"/>
      <c r="M56" s="244"/>
      <c r="N56" s="244"/>
      <c r="O56" s="244"/>
      <c r="P56" s="244"/>
      <c r="Q56" s="244"/>
      <c r="R56" s="244"/>
      <c r="S56" s="244"/>
      <c r="T56" s="244"/>
      <c r="U56" s="59"/>
      <c r="Z56" s="13"/>
      <c r="AG56" s="3"/>
      <c r="AI56" s="265"/>
      <c r="AJ56" s="167"/>
      <c r="AK56" s="13"/>
    </row>
    <row r="57" spans="1:37">
      <c r="B57" s="236"/>
      <c r="C57" s="164"/>
      <c r="D57" s="164"/>
      <c r="E57" s="164"/>
      <c r="F57" s="164"/>
      <c r="G57" s="59"/>
      <c r="I57" s="245"/>
      <c r="J57" s="246"/>
      <c r="K57" s="246"/>
      <c r="L57" s="246"/>
      <c r="M57" s="246"/>
      <c r="N57" s="246"/>
      <c r="O57" s="246"/>
      <c r="P57" s="246"/>
      <c r="Q57" s="246"/>
      <c r="R57" s="246"/>
      <c r="S57" s="246"/>
      <c r="T57" s="246"/>
      <c r="U57" s="59"/>
      <c r="Z57" s="165" t="str">
        <f>$A$16</f>
        <v>EU Projects</v>
      </c>
      <c r="AC57" s="166"/>
      <c r="AD57" s="166"/>
      <c r="AE57" s="166"/>
      <c r="AI57" s="266">
        <f>AI32</f>
        <v>0</v>
      </c>
      <c r="AJ57" s="167" t="e">
        <f>AI57/AI55</f>
        <v>#DIV/0!</v>
      </c>
      <c r="AK57" s="13"/>
    </row>
    <row r="58" spans="1:37">
      <c r="B58" s="250" t="str">
        <f>C4</f>
        <v>&lt;input name in Jan tab only&gt;</v>
      </c>
      <c r="C58" s="57"/>
      <c r="D58" s="57"/>
      <c r="E58" s="57"/>
      <c r="F58" s="57"/>
      <c r="G58" s="59"/>
      <c r="I58" s="250" t="str">
        <f>'Jan24'!J58</f>
        <v>&lt;input approver's name here in Jan tab only&gt;</v>
      </c>
      <c r="J58" s="256"/>
      <c r="K58" s="256"/>
      <c r="L58" s="256"/>
      <c r="M58" s="256"/>
      <c r="N58" s="256"/>
      <c r="O58" s="256"/>
      <c r="P58" s="256"/>
      <c r="Q58" s="256"/>
      <c r="R58" s="256"/>
      <c r="S58" s="256"/>
      <c r="T58" s="256"/>
      <c r="U58" s="59"/>
      <c r="Z58" s="165" t="str">
        <f>$A$33</f>
        <v>Internal and National Projects</v>
      </c>
      <c r="AI58" s="267">
        <f>AI40</f>
        <v>0</v>
      </c>
      <c r="AJ58" s="232" t="e">
        <f>AI58/AI55</f>
        <v>#DIV/0!</v>
      </c>
      <c r="AK58" s="234"/>
    </row>
    <row r="59" spans="1:37">
      <c r="B59" s="238"/>
      <c r="C59" s="164"/>
      <c r="D59" s="164"/>
      <c r="E59" s="164"/>
      <c r="F59" s="164"/>
      <c r="G59" s="59"/>
      <c r="I59" s="238"/>
      <c r="J59" s="237"/>
      <c r="K59" s="237"/>
      <c r="L59" s="237"/>
      <c r="M59" s="237"/>
      <c r="N59" s="237"/>
      <c r="O59" s="237"/>
      <c r="P59" s="237"/>
      <c r="Q59" s="237"/>
      <c r="R59" s="237"/>
      <c r="S59" s="237"/>
      <c r="T59" s="237"/>
      <c r="U59" s="59"/>
      <c r="Z59" s="13"/>
      <c r="AI59" s="266">
        <f>AI57+AI58</f>
        <v>0</v>
      </c>
      <c r="AJ59" s="167" t="e">
        <f>AJ57+AJ58</f>
        <v>#DIV/0!</v>
      </c>
      <c r="AK59" s="13"/>
    </row>
    <row r="60" spans="1:37">
      <c r="B60" s="235" t="s">
        <v>64</v>
      </c>
      <c r="C60" s="239"/>
      <c r="D60" s="239"/>
      <c r="E60" s="239"/>
      <c r="F60" s="239"/>
      <c r="G60" s="241"/>
      <c r="I60" s="235" t="s">
        <v>64</v>
      </c>
      <c r="J60" s="239"/>
      <c r="K60" s="239"/>
      <c r="L60" s="239"/>
      <c r="M60" s="239"/>
      <c r="N60" s="239"/>
      <c r="O60" s="239"/>
      <c r="P60" s="239"/>
      <c r="Q60" s="239"/>
      <c r="R60" s="164"/>
      <c r="S60" s="164"/>
      <c r="T60" s="164"/>
      <c r="U60" s="59"/>
      <c r="Z60" s="21"/>
      <c r="AA60" s="15"/>
      <c r="AB60" s="15"/>
      <c r="AC60" s="15"/>
      <c r="AD60" s="15"/>
      <c r="AE60" s="15"/>
      <c r="AF60" s="15"/>
      <c r="AG60" s="15"/>
      <c r="AH60" s="15"/>
      <c r="AI60" s="15"/>
      <c r="AJ60" s="15"/>
      <c r="AK60" s="13"/>
    </row>
    <row r="61" spans="1:37">
      <c r="B61" s="242"/>
      <c r="C61" s="240"/>
      <c r="D61" s="239"/>
      <c r="E61" s="239"/>
      <c r="F61" s="239"/>
      <c r="G61" s="241"/>
      <c r="I61" s="242"/>
      <c r="J61" s="247"/>
      <c r="K61" s="247"/>
      <c r="L61" s="247"/>
      <c r="M61" s="247"/>
      <c r="N61" s="247"/>
      <c r="O61" s="247"/>
      <c r="P61" s="247"/>
      <c r="Q61" s="247"/>
      <c r="R61" s="164"/>
      <c r="S61" s="164"/>
      <c r="T61" s="164"/>
      <c r="U61" s="59"/>
    </row>
    <row r="62" spans="1:37">
      <c r="B62" s="61"/>
      <c r="C62" s="62"/>
      <c r="D62" s="60"/>
      <c r="E62" s="60"/>
      <c r="F62" s="60"/>
      <c r="G62" s="63"/>
      <c r="I62" s="61"/>
      <c r="J62" s="60"/>
      <c r="K62" s="60"/>
      <c r="L62" s="60"/>
      <c r="M62" s="60"/>
      <c r="N62" s="60"/>
      <c r="O62" s="60"/>
      <c r="P62" s="60"/>
      <c r="Q62" s="60"/>
      <c r="R62" s="60"/>
      <c r="S62" s="60"/>
      <c r="T62" s="60"/>
      <c r="U62" s="63"/>
    </row>
    <row r="63" spans="1:37">
      <c r="A63" s="25"/>
      <c r="B63" s="25"/>
      <c r="C63" s="25"/>
      <c r="I63" s="25"/>
    </row>
    <row r="64" spans="1:37">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sheetProtection algorithmName="SHA-512" hashValue="TK1v/H/SN6VYEq6MoS8TPGpgSkeHsHJM3n6fHdR+bzXxVMn/KkGUYdSCL8PKprM2VvzSIYMY5eFdWXk1uoBEHg==" saltValue="xKmDzi7IljNkd7hYocCY0w==" spinCount="100000" sheet="1" objects="1" scenarios="1"/>
  <protectedRanges>
    <protectedRange sqref="C9" name="Range1_2"/>
    <protectedRange sqref="C4:C6" name="Range1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800-000000000000}"/>
    <dataValidation allowBlank="1" showErrorMessage="1" sqref="A17:B31" xr:uid="{DC3AE035-5B74-4DC8-8C4D-5AD2A92D5E3E}"/>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8A41BB94-7774-4118-A8B4-F70369E971D6}">
          <x14:formula1>
            <xm:f>'Dropdown Options'!$B$2:$B$8</xm:f>
          </x14:formula1>
          <xm:sqref>C6:G6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AH51" sqref="AH51"/>
    </sheetView>
  </sheetViews>
  <sheetFormatPr defaultColWidth="11.44140625" defaultRowHeight="13.2"/>
  <cols>
    <col min="1" max="2" width="29.6640625" customWidth="1"/>
    <col min="3" max="3" width="11.44140625" bestFit="1" customWidth="1"/>
    <col min="4" max="33" width="5" customWidth="1"/>
    <col min="34" max="34" width="8.44140625" bestFit="1" customWidth="1"/>
    <col min="35" max="35" width="8.88671875" bestFit="1" customWidth="1"/>
    <col min="36" max="36" width="16.44140625" customWidth="1"/>
  </cols>
  <sheetData>
    <row r="1" spans="1:36" ht="12" customHeight="1"/>
    <row r="2" spans="1:36" ht="31.5" customHeight="1">
      <c r="A2" s="2" t="s">
        <v>0</v>
      </c>
      <c r="B2" s="68" t="s">
        <v>72</v>
      </c>
    </row>
    <row r="3" spans="1:36" ht="12" customHeight="1">
      <c r="I3" s="4"/>
      <c r="J3" s="4"/>
      <c r="K3" s="4"/>
      <c r="L3" s="4"/>
    </row>
    <row r="4" spans="1:36" ht="17.399999999999999">
      <c r="A4" s="314" t="s">
        <v>2</v>
      </c>
      <c r="B4" s="315"/>
      <c r="C4" s="316" t="str">
        <f>'Jan24'!C4</f>
        <v>&lt;input name in Jan tab only&gt;</v>
      </c>
      <c r="D4" s="317"/>
      <c r="E4" s="317"/>
      <c r="F4" s="317"/>
      <c r="G4" s="318"/>
      <c r="I4" s="4"/>
      <c r="J4" s="4"/>
      <c r="K4" s="4"/>
      <c r="L4" s="4"/>
    </row>
    <row r="5" spans="1:36" ht="17.399999999999999">
      <c r="A5" s="222" t="s">
        <v>112</v>
      </c>
      <c r="B5" s="228"/>
      <c r="C5" s="316" t="str">
        <f>'Jan24'!C5</f>
        <v>&lt;input personnel no. in Jan tab only&gt;</v>
      </c>
      <c r="D5" s="317"/>
      <c r="E5" s="317"/>
      <c r="F5" s="317"/>
      <c r="G5" s="318"/>
      <c r="I5" s="4"/>
      <c r="J5" s="4"/>
      <c r="K5" s="4"/>
      <c r="L5" s="4"/>
    </row>
    <row r="6" spans="1:36" ht="17.399999999999999">
      <c r="A6" s="314" t="s">
        <v>59</v>
      </c>
      <c r="B6" s="315"/>
      <c r="C6" s="319" t="str">
        <f>'Jan24'!C6</f>
        <v>&lt;select from list in Jan tab only&gt;</v>
      </c>
      <c r="D6" s="320"/>
      <c r="E6" s="320"/>
      <c r="F6" s="320"/>
      <c r="G6" s="321"/>
      <c r="I6" s="4"/>
      <c r="J6" s="4"/>
      <c r="K6" s="4"/>
      <c r="L6" s="4"/>
    </row>
    <row r="7" spans="1:36" ht="18" customHeight="1">
      <c r="A7" s="314" t="s">
        <v>3</v>
      </c>
      <c r="B7" s="315"/>
      <c r="C7" s="285" t="s">
        <v>32</v>
      </c>
    </row>
    <row r="8" spans="1:36" ht="20.25" customHeight="1">
      <c r="A8" s="221" t="s">
        <v>4</v>
      </c>
      <c r="B8" s="221"/>
      <c r="C8" s="229">
        <f>'Jan24'!C8</f>
        <v>2024</v>
      </c>
      <c r="D8" s="45"/>
      <c r="E8" s="45"/>
      <c r="F8" s="45"/>
      <c r="J8" s="3"/>
    </row>
    <row r="9" spans="1:36" ht="36.75" customHeight="1">
      <c r="A9" s="295" t="s">
        <v>60</v>
      </c>
      <c r="B9" s="296"/>
      <c r="C9" s="287" t="str">
        <f>'Jan24'!C9</f>
        <v>&lt;enter no. in Jan tab&gt;</v>
      </c>
      <c r="D9" s="223"/>
      <c r="E9" s="223"/>
      <c r="F9" s="223"/>
      <c r="G9" s="223"/>
      <c r="H9" s="223"/>
      <c r="I9" s="223"/>
      <c r="J9" s="223"/>
      <c r="K9" s="223"/>
      <c r="L9" s="223"/>
      <c r="M9" s="223"/>
      <c r="N9" s="223"/>
      <c r="O9" s="223"/>
    </row>
    <row r="10" spans="1:36" ht="21.75" customHeight="1">
      <c r="D10" s="41"/>
      <c r="E10" s="225" t="s">
        <v>78</v>
      </c>
      <c r="I10" s="4"/>
      <c r="J10" s="4"/>
      <c r="K10" s="4"/>
      <c r="L10" s="4"/>
    </row>
    <row r="11" spans="1:36" ht="12.75" customHeight="1">
      <c r="A11" s="226" t="str">
        <f>'Jan24'!A11</f>
        <v>Only the yellow cells are writeable. Input the time in hours.</v>
      </c>
    </row>
    <row r="12" spans="1:36" ht="18" customHeight="1">
      <c r="A12" s="227" t="str">
        <f>'Jan24'!A12</f>
        <v>Please ensure that all timesheets are signed by the employee and the Principal Investigator.</v>
      </c>
    </row>
    <row r="13" spans="1:36" ht="12.75" customHeight="1"/>
    <row r="14" spans="1:36"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70" t="s">
        <v>62</v>
      </c>
      <c r="AJ14" s="268" t="s">
        <v>7</v>
      </c>
    </row>
    <row r="15" spans="1:36" ht="12.75" customHeight="1">
      <c r="A15" s="5" t="s">
        <v>8</v>
      </c>
      <c r="B15" s="5"/>
      <c r="C15" s="5"/>
      <c r="D15" s="9" t="s">
        <v>9</v>
      </c>
      <c r="E15" s="159" t="s">
        <v>10</v>
      </c>
      <c r="F15" s="159" t="s">
        <v>11</v>
      </c>
      <c r="G15" s="159" t="s">
        <v>12</v>
      </c>
      <c r="H15" s="159" t="s">
        <v>13</v>
      </c>
      <c r="I15" s="159" t="s">
        <v>14</v>
      </c>
      <c r="J15" s="9" t="s">
        <v>15</v>
      </c>
      <c r="K15" s="9" t="s">
        <v>9</v>
      </c>
      <c r="L15" s="159" t="s">
        <v>10</v>
      </c>
      <c r="M15" s="159" t="s">
        <v>11</v>
      </c>
      <c r="N15" s="159" t="s">
        <v>12</v>
      </c>
      <c r="O15" s="159" t="s">
        <v>13</v>
      </c>
      <c r="P15" s="159" t="s">
        <v>14</v>
      </c>
      <c r="Q15" s="9" t="s">
        <v>15</v>
      </c>
      <c r="R15" s="9" t="s">
        <v>9</v>
      </c>
      <c r="S15" s="159" t="s">
        <v>10</v>
      </c>
      <c r="T15" s="159" t="s">
        <v>11</v>
      </c>
      <c r="U15" s="159" t="s">
        <v>12</v>
      </c>
      <c r="V15" s="159" t="s">
        <v>13</v>
      </c>
      <c r="W15" s="159" t="s">
        <v>14</v>
      </c>
      <c r="X15" s="9" t="s">
        <v>15</v>
      </c>
      <c r="Y15" s="9" t="s">
        <v>9</v>
      </c>
      <c r="Z15" s="159" t="s">
        <v>10</v>
      </c>
      <c r="AA15" s="159" t="s">
        <v>11</v>
      </c>
      <c r="AB15" s="159" t="s">
        <v>12</v>
      </c>
      <c r="AC15" s="159" t="s">
        <v>13</v>
      </c>
      <c r="AD15" s="159" t="s">
        <v>14</v>
      </c>
      <c r="AE15" s="9" t="s">
        <v>15</v>
      </c>
      <c r="AF15" s="9" t="s">
        <v>9</v>
      </c>
      <c r="AG15" s="159" t="s">
        <v>10</v>
      </c>
      <c r="AH15" s="159" t="s">
        <v>11</v>
      </c>
      <c r="AI15" s="70" t="s">
        <v>63</v>
      </c>
      <c r="AJ15" s="7"/>
    </row>
    <row r="16" spans="1:36"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3"/>
      <c r="AI16" s="73"/>
      <c r="AJ16" s="74"/>
    </row>
    <row r="17" spans="1:36" ht="12.75" customHeight="1">
      <c r="A17" s="5" t="str">
        <f>'Jan24'!A17</f>
        <v>EC grant no, UCD a/c no. + Project Title</v>
      </c>
      <c r="B17" s="69" t="str">
        <f>'Jan24'!B17</f>
        <v>&lt;select from list in Jan tab only&gt;</v>
      </c>
      <c r="C17" s="69" t="str">
        <f>'Jan24'!C17</f>
        <v>WP &lt;insert&gt;</v>
      </c>
      <c r="D17" s="19"/>
      <c r="E17" s="8"/>
      <c r="F17" s="8"/>
      <c r="G17" s="8"/>
      <c r="H17" s="8"/>
      <c r="I17" s="8"/>
      <c r="J17" s="19"/>
      <c r="K17" s="19"/>
      <c r="L17" s="8"/>
      <c r="M17" s="8"/>
      <c r="N17" s="8"/>
      <c r="O17" s="8"/>
      <c r="P17" s="8"/>
      <c r="Q17" s="19"/>
      <c r="R17" s="19"/>
      <c r="S17" s="8"/>
      <c r="T17" s="8"/>
      <c r="U17" s="8"/>
      <c r="V17" s="8"/>
      <c r="W17" s="8"/>
      <c r="X17" s="19"/>
      <c r="Y17" s="19"/>
      <c r="Z17" s="8"/>
      <c r="AA17" s="8"/>
      <c r="AB17" s="8"/>
      <c r="AC17" s="8"/>
      <c r="AD17" s="8"/>
      <c r="AE17" s="19"/>
      <c r="AF17" s="19"/>
      <c r="AG17" s="8"/>
      <c r="AH17" s="6">
        <f t="shared" ref="AH17:AH32" si="0">SUM(D17:AG17)</f>
        <v>0</v>
      </c>
      <c r="AI17" s="42" t="e">
        <f t="shared" ref="AI17:AI32" si="1">AH17/$AH$48</f>
        <v>#DIV/0!</v>
      </c>
      <c r="AJ17" s="271"/>
    </row>
    <row r="18" spans="1:36" ht="12.75" customHeight="1">
      <c r="A18" s="5" t="str">
        <f>'Jan24'!A18</f>
        <v>EC grant no, UCD a/c no. + Project Title</v>
      </c>
      <c r="B18" s="69" t="str">
        <f>'Jan24'!B18</f>
        <v>&lt;select from list in Jan tab only&gt;</v>
      </c>
      <c r="C18" s="69" t="str">
        <f>'Jan24'!C18</f>
        <v>WP &lt;insert&gt;</v>
      </c>
      <c r="D18" s="19"/>
      <c r="E18" s="8"/>
      <c r="F18" s="8"/>
      <c r="G18" s="8"/>
      <c r="H18" s="8"/>
      <c r="I18" s="8"/>
      <c r="J18" s="19"/>
      <c r="K18" s="19"/>
      <c r="L18" s="8"/>
      <c r="M18" s="8"/>
      <c r="N18" s="8"/>
      <c r="O18" s="8"/>
      <c r="P18" s="8"/>
      <c r="Q18" s="19"/>
      <c r="R18" s="19"/>
      <c r="S18" s="8"/>
      <c r="T18" s="8"/>
      <c r="U18" s="8"/>
      <c r="V18" s="8"/>
      <c r="W18" s="8"/>
      <c r="X18" s="19"/>
      <c r="Y18" s="19"/>
      <c r="Z18" s="8"/>
      <c r="AA18" s="8"/>
      <c r="AB18" s="8"/>
      <c r="AC18" s="8"/>
      <c r="AD18" s="8"/>
      <c r="AE18" s="19"/>
      <c r="AF18" s="19"/>
      <c r="AG18" s="8"/>
      <c r="AH18" s="6">
        <f t="shared" si="0"/>
        <v>0</v>
      </c>
      <c r="AI18" s="42" t="e">
        <f t="shared" si="1"/>
        <v>#DIV/0!</v>
      </c>
      <c r="AJ18" s="271"/>
    </row>
    <row r="19" spans="1:36" ht="12.75" customHeight="1">
      <c r="A19" s="5" t="str">
        <f>'Jan24'!A19</f>
        <v>EC grant no, UCD a/c no. + Project Title</v>
      </c>
      <c r="B19" s="69" t="str">
        <f>'Jan24'!B19</f>
        <v>&lt;select from list in Jan tab only&gt;</v>
      </c>
      <c r="C19" s="69" t="str">
        <f>'Jan24'!C19</f>
        <v>WP &lt;insert&gt;</v>
      </c>
      <c r="D19" s="19"/>
      <c r="E19" s="8"/>
      <c r="F19" s="8"/>
      <c r="G19" s="8"/>
      <c r="H19" s="8"/>
      <c r="I19" s="8"/>
      <c r="J19" s="19"/>
      <c r="K19" s="19"/>
      <c r="L19" s="8"/>
      <c r="M19" s="8"/>
      <c r="N19" s="8"/>
      <c r="O19" s="8"/>
      <c r="P19" s="8"/>
      <c r="Q19" s="19"/>
      <c r="R19" s="19"/>
      <c r="S19" s="8"/>
      <c r="T19" s="8"/>
      <c r="U19" s="8"/>
      <c r="V19" s="8"/>
      <c r="W19" s="8"/>
      <c r="X19" s="19"/>
      <c r="Y19" s="19"/>
      <c r="Z19" s="8"/>
      <c r="AA19" s="8"/>
      <c r="AB19" s="8"/>
      <c r="AC19" s="8"/>
      <c r="AD19" s="8"/>
      <c r="AE19" s="19"/>
      <c r="AF19" s="19"/>
      <c r="AG19" s="8"/>
      <c r="AH19" s="6">
        <f t="shared" si="0"/>
        <v>0</v>
      </c>
      <c r="AI19" s="42" t="e">
        <f t="shared" si="1"/>
        <v>#DIV/0!</v>
      </c>
      <c r="AJ19" s="271"/>
    </row>
    <row r="20" spans="1:36" ht="12.75" customHeight="1">
      <c r="A20" s="5" t="str">
        <f>'Jan24'!A20</f>
        <v>EC grant no, UCD a/c no. + Project Title</v>
      </c>
      <c r="B20" s="69" t="str">
        <f>'Jan24'!B20</f>
        <v>&lt;select from list in Jan tab only&gt;</v>
      </c>
      <c r="C20" s="69" t="str">
        <f>'Jan24'!C20</f>
        <v>WP &lt;insert&gt;</v>
      </c>
      <c r="D20" s="19"/>
      <c r="E20" s="8"/>
      <c r="F20" s="8"/>
      <c r="G20" s="8"/>
      <c r="H20" s="8"/>
      <c r="I20" s="8"/>
      <c r="J20" s="19"/>
      <c r="K20" s="19"/>
      <c r="L20" s="8"/>
      <c r="M20" s="8"/>
      <c r="N20" s="8"/>
      <c r="O20" s="8"/>
      <c r="P20" s="8"/>
      <c r="Q20" s="19"/>
      <c r="R20" s="19"/>
      <c r="S20" s="8"/>
      <c r="T20" s="8"/>
      <c r="U20" s="8"/>
      <c r="V20" s="8"/>
      <c r="W20" s="8"/>
      <c r="X20" s="19"/>
      <c r="Y20" s="19"/>
      <c r="Z20" s="8"/>
      <c r="AA20" s="8"/>
      <c r="AB20" s="8"/>
      <c r="AC20" s="8"/>
      <c r="AD20" s="8"/>
      <c r="AE20" s="19"/>
      <c r="AF20" s="19"/>
      <c r="AG20" s="8"/>
      <c r="AH20" s="6">
        <f t="shared" si="0"/>
        <v>0</v>
      </c>
      <c r="AI20" s="42" t="e">
        <f t="shared" si="1"/>
        <v>#DIV/0!</v>
      </c>
      <c r="AJ20" s="271"/>
    </row>
    <row r="21" spans="1:36" ht="12.75" customHeight="1">
      <c r="A21" s="5" t="str">
        <f>'Jan24'!A21</f>
        <v>EC grant no, UCD a/c no. + Project Title</v>
      </c>
      <c r="B21" s="69" t="str">
        <f>'Jan24'!B21</f>
        <v>&lt;select from list in Jan tab only&gt;</v>
      </c>
      <c r="C21" s="69" t="str">
        <f>'Jan24'!C21</f>
        <v>WP &lt;insert&gt;</v>
      </c>
      <c r="D21" s="19"/>
      <c r="E21" s="8"/>
      <c r="F21" s="8"/>
      <c r="G21" s="8"/>
      <c r="H21" s="8"/>
      <c r="I21" s="8"/>
      <c r="J21" s="19"/>
      <c r="K21" s="19"/>
      <c r="L21" s="8"/>
      <c r="M21" s="8"/>
      <c r="N21" s="8"/>
      <c r="O21" s="8"/>
      <c r="P21" s="8"/>
      <c r="Q21" s="19"/>
      <c r="R21" s="19"/>
      <c r="S21" s="8"/>
      <c r="T21" s="8"/>
      <c r="U21" s="8"/>
      <c r="V21" s="8"/>
      <c r="W21" s="8"/>
      <c r="X21" s="19"/>
      <c r="Y21" s="19"/>
      <c r="Z21" s="8"/>
      <c r="AA21" s="8"/>
      <c r="AB21" s="8"/>
      <c r="AC21" s="8"/>
      <c r="AD21" s="8"/>
      <c r="AE21" s="19"/>
      <c r="AF21" s="19"/>
      <c r="AG21" s="8"/>
      <c r="AH21" s="6">
        <f t="shared" si="0"/>
        <v>0</v>
      </c>
      <c r="AI21" s="42" t="e">
        <f t="shared" si="1"/>
        <v>#DIV/0!</v>
      </c>
      <c r="AJ21" s="271"/>
    </row>
    <row r="22" spans="1:36" ht="12.75" customHeight="1">
      <c r="A22" s="5" t="str">
        <f>'Jan24'!A22</f>
        <v>EC grant no, UCD a/c no. + Project Title</v>
      </c>
      <c r="B22" s="69" t="str">
        <f>'Jan24'!B22</f>
        <v>&lt;select from list in Jan tab only&gt;</v>
      </c>
      <c r="C22" s="69" t="str">
        <f>'Jan24'!C22</f>
        <v>WP &lt;insert&gt;</v>
      </c>
      <c r="D22" s="19"/>
      <c r="E22" s="8"/>
      <c r="F22" s="8"/>
      <c r="G22" s="8"/>
      <c r="H22" s="8"/>
      <c r="I22" s="8"/>
      <c r="J22" s="19"/>
      <c r="K22" s="19"/>
      <c r="L22" s="8"/>
      <c r="M22" s="8"/>
      <c r="N22" s="8"/>
      <c r="O22" s="8"/>
      <c r="P22" s="8"/>
      <c r="Q22" s="19"/>
      <c r="R22" s="19"/>
      <c r="S22" s="8"/>
      <c r="T22" s="8"/>
      <c r="U22" s="8"/>
      <c r="V22" s="8"/>
      <c r="W22" s="8"/>
      <c r="X22" s="19"/>
      <c r="Y22" s="19"/>
      <c r="Z22" s="8"/>
      <c r="AA22" s="8"/>
      <c r="AB22" s="8"/>
      <c r="AC22" s="8"/>
      <c r="AD22" s="8"/>
      <c r="AE22" s="19"/>
      <c r="AF22" s="19"/>
      <c r="AG22" s="8"/>
      <c r="AH22" s="6">
        <f t="shared" si="0"/>
        <v>0</v>
      </c>
      <c r="AI22" s="42" t="e">
        <f t="shared" si="1"/>
        <v>#DIV/0!</v>
      </c>
      <c r="AJ22" s="271"/>
    </row>
    <row r="23" spans="1:36" ht="12.75" customHeight="1">
      <c r="A23" s="5" t="str">
        <f>'Jan24'!A23</f>
        <v>EC grant no, UCD a/c no. + Project Title</v>
      </c>
      <c r="B23" s="69" t="str">
        <f>'Jan24'!B23</f>
        <v>&lt;select from list in Jan tab only&gt;</v>
      </c>
      <c r="C23" s="69" t="str">
        <f>'Jan24'!C23</f>
        <v>WP &lt;insert&gt;</v>
      </c>
      <c r="D23" s="19"/>
      <c r="E23" s="8"/>
      <c r="F23" s="8"/>
      <c r="G23" s="8"/>
      <c r="H23" s="8"/>
      <c r="I23" s="8"/>
      <c r="J23" s="19"/>
      <c r="K23" s="19"/>
      <c r="L23" s="8"/>
      <c r="M23" s="8"/>
      <c r="N23" s="8"/>
      <c r="O23" s="8"/>
      <c r="P23" s="8"/>
      <c r="Q23" s="19"/>
      <c r="R23" s="19"/>
      <c r="S23" s="8"/>
      <c r="T23" s="8"/>
      <c r="U23" s="8"/>
      <c r="V23" s="8"/>
      <c r="W23" s="8"/>
      <c r="X23" s="19"/>
      <c r="Y23" s="19"/>
      <c r="Z23" s="8"/>
      <c r="AA23" s="8"/>
      <c r="AB23" s="8"/>
      <c r="AC23" s="8"/>
      <c r="AD23" s="8"/>
      <c r="AE23" s="19"/>
      <c r="AF23" s="19"/>
      <c r="AG23" s="8"/>
      <c r="AH23" s="6">
        <f t="shared" si="0"/>
        <v>0</v>
      </c>
      <c r="AI23" s="42" t="e">
        <f t="shared" si="1"/>
        <v>#DIV/0!</v>
      </c>
      <c r="AJ23" s="271"/>
    </row>
    <row r="24" spans="1:36" ht="12.75" customHeight="1">
      <c r="A24" s="5" t="str">
        <f>'Jan24'!A24</f>
        <v>EC grant no, UCD a/c no. + Project Title</v>
      </c>
      <c r="B24" s="69" t="str">
        <f>'Jan24'!B24</f>
        <v>&lt;select from list in Jan tab only&gt;</v>
      </c>
      <c r="C24" s="69" t="str">
        <f>'Jan24'!C24</f>
        <v>WP &lt;insert&gt;</v>
      </c>
      <c r="D24" s="19"/>
      <c r="E24" s="8"/>
      <c r="F24" s="8"/>
      <c r="G24" s="8"/>
      <c r="H24" s="8"/>
      <c r="I24" s="8"/>
      <c r="J24" s="19"/>
      <c r="K24" s="19"/>
      <c r="L24" s="8"/>
      <c r="M24" s="8"/>
      <c r="N24" s="8"/>
      <c r="O24" s="8"/>
      <c r="P24" s="8"/>
      <c r="Q24" s="19"/>
      <c r="R24" s="19"/>
      <c r="S24" s="8"/>
      <c r="T24" s="8"/>
      <c r="U24" s="8"/>
      <c r="V24" s="8"/>
      <c r="W24" s="8"/>
      <c r="X24" s="19"/>
      <c r="Y24" s="19"/>
      <c r="Z24" s="8"/>
      <c r="AA24" s="8"/>
      <c r="AB24" s="8"/>
      <c r="AC24" s="8"/>
      <c r="AD24" s="8"/>
      <c r="AE24" s="19"/>
      <c r="AF24" s="19"/>
      <c r="AG24" s="8"/>
      <c r="AH24" s="6">
        <f t="shared" si="0"/>
        <v>0</v>
      </c>
      <c r="AI24" s="42" t="e">
        <f t="shared" si="1"/>
        <v>#DIV/0!</v>
      </c>
      <c r="AJ24" s="271"/>
    </row>
    <row r="25" spans="1:36" ht="12.75" customHeight="1">
      <c r="A25" s="5" t="str">
        <f>'Jan24'!A25</f>
        <v>EC grant no, UCD a/c no. + Project Title</v>
      </c>
      <c r="B25" s="69" t="str">
        <f>'Jan24'!B25</f>
        <v>&lt;select from list in Jan tab only&gt;</v>
      </c>
      <c r="C25" s="69" t="str">
        <f>'Jan24'!C25</f>
        <v>WP &lt;insert&gt;</v>
      </c>
      <c r="D25" s="19"/>
      <c r="E25" s="8"/>
      <c r="F25" s="8"/>
      <c r="G25" s="8"/>
      <c r="H25" s="8"/>
      <c r="I25" s="8"/>
      <c r="J25" s="19"/>
      <c r="K25" s="19"/>
      <c r="L25" s="8"/>
      <c r="M25" s="8"/>
      <c r="N25" s="8"/>
      <c r="O25" s="8"/>
      <c r="P25" s="8"/>
      <c r="Q25" s="19"/>
      <c r="R25" s="19"/>
      <c r="S25" s="8"/>
      <c r="T25" s="8"/>
      <c r="U25" s="8"/>
      <c r="V25" s="8"/>
      <c r="W25" s="8"/>
      <c r="X25" s="19"/>
      <c r="Y25" s="19"/>
      <c r="Z25" s="8"/>
      <c r="AA25" s="8"/>
      <c r="AB25" s="8"/>
      <c r="AC25" s="8"/>
      <c r="AD25" s="8"/>
      <c r="AE25" s="19"/>
      <c r="AF25" s="19"/>
      <c r="AG25" s="8"/>
      <c r="AH25" s="6">
        <f t="shared" si="0"/>
        <v>0</v>
      </c>
      <c r="AI25" s="42" t="e">
        <f t="shared" si="1"/>
        <v>#DIV/0!</v>
      </c>
      <c r="AJ25" s="271"/>
    </row>
    <row r="26" spans="1:36" ht="12.75" customHeight="1">
      <c r="A26" s="5" t="str">
        <f>'Jan24'!A26</f>
        <v>EC grant no, UCD a/c no. + Project Title</v>
      </c>
      <c r="B26" s="69" t="str">
        <f>'Jan24'!B26</f>
        <v>&lt;select from list in Jan tab only&gt;</v>
      </c>
      <c r="C26" s="69" t="str">
        <f>'Jan24'!C26</f>
        <v>WP &lt;insert&gt;</v>
      </c>
      <c r="D26" s="19"/>
      <c r="E26" s="8"/>
      <c r="F26" s="8"/>
      <c r="G26" s="8"/>
      <c r="H26" s="8"/>
      <c r="I26" s="8"/>
      <c r="J26" s="19"/>
      <c r="K26" s="19"/>
      <c r="L26" s="8"/>
      <c r="M26" s="8"/>
      <c r="N26" s="8"/>
      <c r="O26" s="8"/>
      <c r="P26" s="8"/>
      <c r="Q26" s="19"/>
      <c r="R26" s="19"/>
      <c r="S26" s="8"/>
      <c r="T26" s="8"/>
      <c r="U26" s="8"/>
      <c r="V26" s="8"/>
      <c r="W26" s="8"/>
      <c r="X26" s="19"/>
      <c r="Y26" s="19"/>
      <c r="Z26" s="8"/>
      <c r="AA26" s="8"/>
      <c r="AB26" s="8"/>
      <c r="AC26" s="8"/>
      <c r="AD26" s="8"/>
      <c r="AE26" s="19"/>
      <c r="AF26" s="19"/>
      <c r="AG26" s="8"/>
      <c r="AH26" s="6">
        <f t="shared" si="0"/>
        <v>0</v>
      </c>
      <c r="AI26" s="42" t="e">
        <f t="shared" si="1"/>
        <v>#DIV/0!</v>
      </c>
      <c r="AJ26" s="271"/>
    </row>
    <row r="27" spans="1:36" ht="12.75" customHeight="1">
      <c r="A27" s="5" t="str">
        <f>'Jan24'!A27</f>
        <v>EC grant no, UCD a/c no. + Project Title</v>
      </c>
      <c r="B27" s="69" t="str">
        <f>'Jan24'!B27</f>
        <v>&lt;select from list in Jan tab only&gt;</v>
      </c>
      <c r="C27" s="69" t="str">
        <f>'Jan24'!C27</f>
        <v>WP &lt;insert&gt;</v>
      </c>
      <c r="D27" s="19"/>
      <c r="E27" s="8"/>
      <c r="F27" s="8"/>
      <c r="G27" s="8"/>
      <c r="H27" s="8"/>
      <c r="I27" s="8"/>
      <c r="J27" s="19"/>
      <c r="K27" s="19"/>
      <c r="L27" s="8"/>
      <c r="M27" s="8"/>
      <c r="N27" s="8"/>
      <c r="O27" s="8"/>
      <c r="P27" s="8"/>
      <c r="Q27" s="19"/>
      <c r="R27" s="19"/>
      <c r="S27" s="8"/>
      <c r="T27" s="8"/>
      <c r="U27" s="8"/>
      <c r="V27" s="8"/>
      <c r="W27" s="8"/>
      <c r="X27" s="19"/>
      <c r="Y27" s="19"/>
      <c r="Z27" s="8"/>
      <c r="AA27" s="8"/>
      <c r="AB27" s="8"/>
      <c r="AC27" s="8"/>
      <c r="AD27" s="8"/>
      <c r="AE27" s="19"/>
      <c r="AF27" s="19"/>
      <c r="AG27" s="8"/>
      <c r="AH27" s="6">
        <f t="shared" si="0"/>
        <v>0</v>
      </c>
      <c r="AI27" s="42" t="e">
        <f t="shared" si="1"/>
        <v>#DIV/0!</v>
      </c>
      <c r="AJ27" s="271"/>
    </row>
    <row r="28" spans="1:36" ht="12.75" customHeight="1">
      <c r="A28" s="5" t="str">
        <f>'Jan24'!A28</f>
        <v>EC grant no, UCD a/c no. + Project Title</v>
      </c>
      <c r="B28" s="69" t="str">
        <f>'Jan24'!B28</f>
        <v>&lt;select from list in Jan tab only&gt;</v>
      </c>
      <c r="C28" s="69" t="str">
        <f>'Jan24'!C28</f>
        <v>WP &lt;insert&gt;</v>
      </c>
      <c r="D28" s="19"/>
      <c r="E28" s="8"/>
      <c r="F28" s="8"/>
      <c r="G28" s="8"/>
      <c r="H28" s="8"/>
      <c r="I28" s="8"/>
      <c r="J28" s="19"/>
      <c r="K28" s="19"/>
      <c r="L28" s="8"/>
      <c r="M28" s="8"/>
      <c r="N28" s="8"/>
      <c r="O28" s="8"/>
      <c r="P28" s="8"/>
      <c r="Q28" s="19"/>
      <c r="R28" s="19"/>
      <c r="S28" s="8"/>
      <c r="T28" s="8"/>
      <c r="U28" s="8"/>
      <c r="V28" s="8"/>
      <c r="W28" s="8"/>
      <c r="X28" s="19"/>
      <c r="Y28" s="19"/>
      <c r="Z28" s="8"/>
      <c r="AA28" s="8"/>
      <c r="AB28" s="8"/>
      <c r="AC28" s="8"/>
      <c r="AD28" s="8"/>
      <c r="AE28" s="19"/>
      <c r="AF28" s="19"/>
      <c r="AG28" s="8"/>
      <c r="AH28" s="6">
        <f t="shared" si="0"/>
        <v>0</v>
      </c>
      <c r="AI28" s="42" t="e">
        <f t="shared" si="1"/>
        <v>#DIV/0!</v>
      </c>
      <c r="AJ28" s="271"/>
    </row>
    <row r="29" spans="1:36" ht="12.75" customHeight="1">
      <c r="A29" s="5" t="str">
        <f>'Jan24'!A29</f>
        <v>EC grant no, UCD a/c no. + Project Title</v>
      </c>
      <c r="B29" s="69" t="str">
        <f>'Jan24'!B29</f>
        <v>&lt;select from list in Jan tab only&gt;</v>
      </c>
      <c r="C29" s="69" t="str">
        <f>'Jan24'!C29</f>
        <v>WP &lt;insert&gt;</v>
      </c>
      <c r="D29" s="19"/>
      <c r="E29" s="8"/>
      <c r="F29" s="8"/>
      <c r="G29" s="8"/>
      <c r="H29" s="8"/>
      <c r="I29" s="8"/>
      <c r="J29" s="19"/>
      <c r="K29" s="19"/>
      <c r="L29" s="8"/>
      <c r="M29" s="8"/>
      <c r="N29" s="8"/>
      <c r="O29" s="8"/>
      <c r="P29" s="8"/>
      <c r="Q29" s="19"/>
      <c r="R29" s="19"/>
      <c r="S29" s="8"/>
      <c r="T29" s="8"/>
      <c r="U29" s="8"/>
      <c r="V29" s="8"/>
      <c r="W29" s="8"/>
      <c r="X29" s="19"/>
      <c r="Y29" s="19"/>
      <c r="Z29" s="8"/>
      <c r="AA29" s="8"/>
      <c r="AB29" s="8"/>
      <c r="AC29" s="8"/>
      <c r="AD29" s="8"/>
      <c r="AE29" s="19"/>
      <c r="AF29" s="19"/>
      <c r="AG29" s="8"/>
      <c r="AH29" s="6">
        <f t="shared" si="0"/>
        <v>0</v>
      </c>
      <c r="AI29" s="42" t="e">
        <f t="shared" si="1"/>
        <v>#DIV/0!</v>
      </c>
      <c r="AJ29" s="271"/>
    </row>
    <row r="30" spans="1:36" ht="12.75" customHeight="1">
      <c r="A30" s="5" t="str">
        <f>'Jan24'!A30</f>
        <v>EC grant no, UCD a/c no. + Project Title</v>
      </c>
      <c r="B30" s="69" t="str">
        <f>'Jan24'!B30</f>
        <v>&lt;select from list in Jan tab only&gt;</v>
      </c>
      <c r="C30" s="69" t="str">
        <f>'Jan24'!C30</f>
        <v>WP &lt;insert&gt;</v>
      </c>
      <c r="D30" s="19"/>
      <c r="E30" s="8"/>
      <c r="F30" s="8"/>
      <c r="G30" s="8"/>
      <c r="H30" s="8"/>
      <c r="I30" s="8"/>
      <c r="J30" s="19"/>
      <c r="K30" s="19"/>
      <c r="L30" s="8"/>
      <c r="M30" s="8"/>
      <c r="N30" s="8"/>
      <c r="O30" s="8"/>
      <c r="P30" s="8"/>
      <c r="Q30" s="19"/>
      <c r="R30" s="19"/>
      <c r="S30" s="8"/>
      <c r="T30" s="8"/>
      <c r="U30" s="8"/>
      <c r="V30" s="8"/>
      <c r="W30" s="8"/>
      <c r="X30" s="19"/>
      <c r="Y30" s="19"/>
      <c r="Z30" s="8"/>
      <c r="AA30" s="8"/>
      <c r="AB30" s="8"/>
      <c r="AC30" s="8"/>
      <c r="AD30" s="8"/>
      <c r="AE30" s="19"/>
      <c r="AF30" s="19"/>
      <c r="AG30" s="8"/>
      <c r="AH30" s="6">
        <f t="shared" si="0"/>
        <v>0</v>
      </c>
      <c r="AI30" s="42" t="e">
        <f t="shared" si="1"/>
        <v>#DIV/0!</v>
      </c>
      <c r="AJ30" s="271"/>
    </row>
    <row r="31" spans="1:36" ht="12.75" customHeight="1">
      <c r="A31" s="5" t="str">
        <f>'Jan24'!A31</f>
        <v>EC grant no, UCD a/c no. + Project Title</v>
      </c>
      <c r="B31" s="69" t="str">
        <f>'Jan24'!B31</f>
        <v>&lt;select from list in Jan tab only&gt;</v>
      </c>
      <c r="C31" s="69" t="str">
        <f>'Jan24'!C31</f>
        <v>WP &lt;insert&gt;</v>
      </c>
      <c r="D31" s="19"/>
      <c r="E31" s="8"/>
      <c r="F31" s="8"/>
      <c r="G31" s="8"/>
      <c r="H31" s="8"/>
      <c r="I31" s="8"/>
      <c r="J31" s="19"/>
      <c r="K31" s="19"/>
      <c r="L31" s="8"/>
      <c r="M31" s="8"/>
      <c r="N31" s="8"/>
      <c r="O31" s="8"/>
      <c r="P31" s="8"/>
      <c r="Q31" s="19"/>
      <c r="R31" s="19"/>
      <c r="S31" s="8"/>
      <c r="T31" s="8"/>
      <c r="U31" s="8"/>
      <c r="V31" s="8"/>
      <c r="W31" s="8"/>
      <c r="X31" s="19"/>
      <c r="Y31" s="19"/>
      <c r="Z31" s="8"/>
      <c r="AA31" s="8"/>
      <c r="AB31" s="8"/>
      <c r="AC31" s="8"/>
      <c r="AD31" s="8"/>
      <c r="AE31" s="19"/>
      <c r="AF31" s="19"/>
      <c r="AG31" s="8"/>
      <c r="AH31" s="6">
        <f t="shared" si="0"/>
        <v>0</v>
      </c>
      <c r="AI31" s="42" t="e">
        <f t="shared" si="1"/>
        <v>#DIV/0!</v>
      </c>
      <c r="AJ31" s="271"/>
    </row>
    <row r="32" spans="1:36" ht="12.75" customHeight="1">
      <c r="A32" s="297" t="s">
        <v>147</v>
      </c>
      <c r="B32" s="298"/>
      <c r="C32" s="299"/>
      <c r="D32" s="19">
        <f t="shared" ref="D32:AF32" si="2">SUM(D17:D31)</f>
        <v>0</v>
      </c>
      <c r="E32" s="6">
        <f t="shared" si="2"/>
        <v>0</v>
      </c>
      <c r="F32" s="6">
        <f t="shared" si="2"/>
        <v>0</v>
      </c>
      <c r="G32" s="6">
        <f t="shared" si="2"/>
        <v>0</v>
      </c>
      <c r="H32" s="6">
        <f t="shared" si="2"/>
        <v>0</v>
      </c>
      <c r="I32" s="6">
        <f t="shared" si="2"/>
        <v>0</v>
      </c>
      <c r="J32" s="19">
        <f t="shared" si="2"/>
        <v>0</v>
      </c>
      <c r="K32" s="19">
        <f t="shared" si="2"/>
        <v>0</v>
      </c>
      <c r="L32" s="6">
        <f t="shared" si="2"/>
        <v>0</v>
      </c>
      <c r="M32" s="6">
        <f t="shared" si="2"/>
        <v>0</v>
      </c>
      <c r="N32" s="6">
        <f t="shared" si="2"/>
        <v>0</v>
      </c>
      <c r="O32" s="6">
        <f t="shared" si="2"/>
        <v>0</v>
      </c>
      <c r="P32" s="6">
        <f t="shared" si="2"/>
        <v>0</v>
      </c>
      <c r="Q32" s="19">
        <f t="shared" si="2"/>
        <v>0</v>
      </c>
      <c r="R32" s="19">
        <f t="shared" si="2"/>
        <v>0</v>
      </c>
      <c r="S32" s="6">
        <f t="shared" si="2"/>
        <v>0</v>
      </c>
      <c r="T32" s="6">
        <f t="shared" si="2"/>
        <v>0</v>
      </c>
      <c r="U32" s="6">
        <f t="shared" si="2"/>
        <v>0</v>
      </c>
      <c r="V32" s="6">
        <f t="shared" si="2"/>
        <v>0</v>
      </c>
      <c r="W32" s="6">
        <f t="shared" si="2"/>
        <v>0</v>
      </c>
      <c r="X32" s="19">
        <f t="shared" si="2"/>
        <v>0</v>
      </c>
      <c r="Y32" s="19">
        <f t="shared" si="2"/>
        <v>0</v>
      </c>
      <c r="Z32" s="6">
        <f t="shared" si="2"/>
        <v>0</v>
      </c>
      <c r="AA32" s="6">
        <f t="shared" si="2"/>
        <v>0</v>
      </c>
      <c r="AB32" s="6">
        <f t="shared" si="2"/>
        <v>0</v>
      </c>
      <c r="AC32" s="6">
        <f t="shared" si="2"/>
        <v>0</v>
      </c>
      <c r="AD32" s="6">
        <f t="shared" si="2"/>
        <v>0</v>
      </c>
      <c r="AE32" s="19">
        <f t="shared" si="2"/>
        <v>0</v>
      </c>
      <c r="AF32" s="19">
        <f t="shared" si="2"/>
        <v>0</v>
      </c>
      <c r="AG32" s="6">
        <f>SUM(AG17:AG31)</f>
        <v>0</v>
      </c>
      <c r="AH32" s="6">
        <f t="shared" si="0"/>
        <v>0</v>
      </c>
      <c r="AI32" s="42" t="e">
        <f t="shared" si="1"/>
        <v>#DIV/0!</v>
      </c>
      <c r="AJ32" s="268"/>
    </row>
    <row r="33" spans="1:36"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270"/>
    </row>
    <row r="34" spans="1:36" ht="12.75" customHeight="1">
      <c r="A34" s="162" t="str">
        <f>'Jan24'!A34</f>
        <v>Non EU/Other Activities</v>
      </c>
      <c r="B34" s="5" t="str">
        <f>'Jan24'!B34</f>
        <v>&lt;input in Jan tab only&gt;</v>
      </c>
      <c r="C34" s="162" t="str">
        <f>'Jan24'!C34</f>
        <v>WP &lt;insert&gt;</v>
      </c>
      <c r="D34" s="19"/>
      <c r="E34" s="8"/>
      <c r="F34" s="8"/>
      <c r="G34" s="8"/>
      <c r="H34" s="8"/>
      <c r="I34" s="8"/>
      <c r="J34" s="19"/>
      <c r="K34" s="19"/>
      <c r="L34" s="8"/>
      <c r="M34" s="8"/>
      <c r="N34" s="8"/>
      <c r="O34" s="8"/>
      <c r="P34" s="8"/>
      <c r="Q34" s="19"/>
      <c r="R34" s="19"/>
      <c r="S34" s="8"/>
      <c r="T34" s="8"/>
      <c r="U34" s="8"/>
      <c r="V34" s="8"/>
      <c r="W34" s="8"/>
      <c r="X34" s="19"/>
      <c r="Y34" s="19"/>
      <c r="Z34" s="8"/>
      <c r="AA34" s="8"/>
      <c r="AB34" s="8"/>
      <c r="AC34" s="8"/>
      <c r="AD34" s="8"/>
      <c r="AE34" s="19"/>
      <c r="AF34" s="19"/>
      <c r="AG34" s="8"/>
      <c r="AH34" s="6">
        <f t="shared" ref="AH34:AH40" si="3">SUM(D34:AG34)</f>
        <v>0</v>
      </c>
      <c r="AI34" s="42" t="e">
        <f>AH34/$AH$48</f>
        <v>#DIV/0!</v>
      </c>
      <c r="AJ34" s="269"/>
    </row>
    <row r="35" spans="1:36" ht="12.75" customHeight="1">
      <c r="A35" s="162" t="str">
        <f>'Jan24'!A35</f>
        <v>Non EU/Other Activities</v>
      </c>
      <c r="B35" s="5" t="str">
        <f>'Jan24'!B35</f>
        <v>&lt;input in Jan tab only&gt;</v>
      </c>
      <c r="C35" s="162" t="str">
        <f>'Jan24'!C35</f>
        <v>WP &lt;insert&gt;</v>
      </c>
      <c r="D35" s="19"/>
      <c r="E35" s="8"/>
      <c r="F35" s="8"/>
      <c r="G35" s="8"/>
      <c r="H35" s="8"/>
      <c r="I35" s="8"/>
      <c r="J35" s="19"/>
      <c r="K35" s="19"/>
      <c r="L35" s="8"/>
      <c r="M35" s="8"/>
      <c r="N35" s="8"/>
      <c r="O35" s="8"/>
      <c r="P35" s="8"/>
      <c r="Q35" s="19"/>
      <c r="R35" s="19"/>
      <c r="S35" s="8"/>
      <c r="T35" s="8"/>
      <c r="U35" s="8"/>
      <c r="V35" s="8"/>
      <c r="W35" s="8"/>
      <c r="X35" s="19"/>
      <c r="Y35" s="19"/>
      <c r="Z35" s="8"/>
      <c r="AA35" s="8"/>
      <c r="AB35" s="8"/>
      <c r="AC35" s="8"/>
      <c r="AD35" s="8"/>
      <c r="AE35" s="19"/>
      <c r="AF35" s="19"/>
      <c r="AG35" s="8"/>
      <c r="AH35" s="6">
        <f t="shared" si="3"/>
        <v>0</v>
      </c>
      <c r="AI35" s="42" t="e">
        <f t="shared" ref="AI35:AI39" si="4">AH35/$AH$48</f>
        <v>#DIV/0!</v>
      </c>
      <c r="AJ35" s="269"/>
    </row>
    <row r="36" spans="1:36" ht="12.75" customHeight="1">
      <c r="A36" s="162" t="str">
        <f>'Jan24'!A36</f>
        <v>Non EU/Other Activities</v>
      </c>
      <c r="B36" s="5" t="str">
        <f>'Jan24'!B36</f>
        <v>&lt;input in Jan tab only&gt;</v>
      </c>
      <c r="C36" s="162" t="str">
        <f>'Jan24'!C36</f>
        <v>WP &lt;insert&gt;</v>
      </c>
      <c r="D36" s="19"/>
      <c r="E36" s="8"/>
      <c r="F36" s="8"/>
      <c r="G36" s="8"/>
      <c r="H36" s="8"/>
      <c r="I36" s="8"/>
      <c r="J36" s="19"/>
      <c r="K36" s="19"/>
      <c r="L36" s="8"/>
      <c r="M36" s="8"/>
      <c r="N36" s="8"/>
      <c r="O36" s="8"/>
      <c r="P36" s="8"/>
      <c r="Q36" s="19"/>
      <c r="R36" s="19"/>
      <c r="S36" s="8"/>
      <c r="T36" s="8"/>
      <c r="U36" s="8"/>
      <c r="V36" s="8"/>
      <c r="W36" s="8"/>
      <c r="X36" s="19"/>
      <c r="Y36" s="19"/>
      <c r="Z36" s="8"/>
      <c r="AA36" s="8"/>
      <c r="AB36" s="8"/>
      <c r="AC36" s="8"/>
      <c r="AD36" s="8"/>
      <c r="AE36" s="19"/>
      <c r="AF36" s="19"/>
      <c r="AG36" s="8"/>
      <c r="AH36" s="6">
        <f t="shared" si="3"/>
        <v>0</v>
      </c>
      <c r="AI36" s="42" t="e">
        <f t="shared" si="4"/>
        <v>#DIV/0!</v>
      </c>
      <c r="AJ36" s="269"/>
    </row>
    <row r="37" spans="1:36" ht="12.75" customHeight="1">
      <c r="A37" s="162" t="str">
        <f>'Jan24'!A37</f>
        <v>Non EU/Other Activities</v>
      </c>
      <c r="B37" s="5" t="str">
        <f>'Jan24'!B37</f>
        <v>&lt;input in Jan tab only&gt;</v>
      </c>
      <c r="C37" s="162" t="str">
        <f>'Jan24'!C37</f>
        <v>WP &lt;insert&gt;</v>
      </c>
      <c r="D37" s="19"/>
      <c r="E37" s="8"/>
      <c r="F37" s="8"/>
      <c r="G37" s="8"/>
      <c r="H37" s="8"/>
      <c r="I37" s="8"/>
      <c r="J37" s="19"/>
      <c r="K37" s="19"/>
      <c r="L37" s="8"/>
      <c r="M37" s="8"/>
      <c r="N37" s="8"/>
      <c r="O37" s="8"/>
      <c r="P37" s="8"/>
      <c r="Q37" s="19"/>
      <c r="R37" s="19"/>
      <c r="S37" s="8"/>
      <c r="T37" s="8"/>
      <c r="U37" s="8"/>
      <c r="V37" s="8"/>
      <c r="W37" s="8"/>
      <c r="X37" s="19"/>
      <c r="Y37" s="19"/>
      <c r="Z37" s="8"/>
      <c r="AA37" s="8"/>
      <c r="AB37" s="8"/>
      <c r="AC37" s="8"/>
      <c r="AD37" s="8"/>
      <c r="AE37" s="19"/>
      <c r="AF37" s="19"/>
      <c r="AG37" s="8"/>
      <c r="AH37" s="6">
        <f t="shared" si="3"/>
        <v>0</v>
      </c>
      <c r="AI37" s="42" t="e">
        <f t="shared" si="4"/>
        <v>#DIV/0!</v>
      </c>
      <c r="AJ37" s="269"/>
    </row>
    <row r="38" spans="1:36" ht="12.75" customHeight="1">
      <c r="A38" s="162" t="str">
        <f>'Jan24'!A38</f>
        <v>Non EU/Other Activities</v>
      </c>
      <c r="B38" s="5" t="str">
        <f>'Jan24'!B38</f>
        <v>&lt;input in Jan tab only&gt;</v>
      </c>
      <c r="C38" s="162" t="str">
        <f>'Jan24'!C38</f>
        <v>WP &lt;insert&gt;</v>
      </c>
      <c r="D38" s="19"/>
      <c r="E38" s="8"/>
      <c r="F38" s="8"/>
      <c r="G38" s="8"/>
      <c r="H38" s="8"/>
      <c r="I38" s="8"/>
      <c r="J38" s="19"/>
      <c r="K38" s="19"/>
      <c r="L38" s="8"/>
      <c r="M38" s="8"/>
      <c r="N38" s="8"/>
      <c r="O38" s="8"/>
      <c r="P38" s="8"/>
      <c r="Q38" s="19"/>
      <c r="R38" s="19"/>
      <c r="S38" s="8"/>
      <c r="T38" s="8"/>
      <c r="U38" s="8"/>
      <c r="V38" s="8"/>
      <c r="W38" s="8"/>
      <c r="X38" s="19"/>
      <c r="Y38" s="19"/>
      <c r="Z38" s="8"/>
      <c r="AA38" s="8"/>
      <c r="AB38" s="8"/>
      <c r="AC38" s="8"/>
      <c r="AD38" s="8"/>
      <c r="AE38" s="19"/>
      <c r="AF38" s="19"/>
      <c r="AG38" s="8"/>
      <c r="AH38" s="6">
        <f t="shared" si="3"/>
        <v>0</v>
      </c>
      <c r="AI38" s="42" t="e">
        <f t="shared" si="4"/>
        <v>#DIV/0!</v>
      </c>
      <c r="AJ38" s="269"/>
    </row>
    <row r="39" spans="1:36" ht="12.75" customHeight="1">
      <c r="A39" s="162" t="str">
        <f>'Jan24'!A39</f>
        <v>Non EU/Other Activities</v>
      </c>
      <c r="B39" s="5" t="str">
        <f>'Jan24'!B39</f>
        <v>&lt;input in Jan tab only&gt;</v>
      </c>
      <c r="C39" s="162" t="str">
        <f>'Jan24'!C39</f>
        <v>WP &lt;insert&gt;</v>
      </c>
      <c r="D39" s="19"/>
      <c r="E39" s="8"/>
      <c r="F39" s="8"/>
      <c r="G39" s="8"/>
      <c r="H39" s="8"/>
      <c r="I39" s="8"/>
      <c r="J39" s="19"/>
      <c r="K39" s="19"/>
      <c r="L39" s="8"/>
      <c r="M39" s="8"/>
      <c r="N39" s="8"/>
      <c r="O39" s="8"/>
      <c r="P39" s="8"/>
      <c r="Q39" s="19"/>
      <c r="R39" s="19"/>
      <c r="S39" s="8"/>
      <c r="T39" s="8"/>
      <c r="U39" s="8"/>
      <c r="V39" s="8"/>
      <c r="W39" s="8"/>
      <c r="X39" s="19"/>
      <c r="Y39" s="19"/>
      <c r="Z39" s="8"/>
      <c r="AA39" s="8"/>
      <c r="AB39" s="8"/>
      <c r="AC39" s="8"/>
      <c r="AD39" s="8"/>
      <c r="AE39" s="19"/>
      <c r="AF39" s="19"/>
      <c r="AG39" s="8"/>
      <c r="AH39" s="6">
        <f t="shared" si="3"/>
        <v>0</v>
      </c>
      <c r="AI39" s="42" t="e">
        <f t="shared" si="4"/>
        <v>#DIV/0!</v>
      </c>
      <c r="AJ39" s="269"/>
    </row>
    <row r="40" spans="1:36" ht="12.75" customHeight="1">
      <c r="A40" s="297" t="s">
        <v>148</v>
      </c>
      <c r="B40" s="298"/>
      <c r="C40" s="299"/>
      <c r="D40" s="19">
        <f t="shared" ref="D40:AF40" si="5">SUM(D34:D39)</f>
        <v>0</v>
      </c>
      <c r="E40" s="6">
        <f t="shared" si="5"/>
        <v>0</v>
      </c>
      <c r="F40" s="6">
        <f t="shared" si="5"/>
        <v>0</v>
      </c>
      <c r="G40" s="6">
        <f t="shared" si="5"/>
        <v>0</v>
      </c>
      <c r="H40" s="6">
        <f t="shared" si="5"/>
        <v>0</v>
      </c>
      <c r="I40" s="6">
        <f t="shared" si="5"/>
        <v>0</v>
      </c>
      <c r="J40" s="19">
        <f t="shared" si="5"/>
        <v>0</v>
      </c>
      <c r="K40" s="19">
        <f t="shared" si="5"/>
        <v>0</v>
      </c>
      <c r="L40" s="6">
        <f t="shared" si="5"/>
        <v>0</v>
      </c>
      <c r="M40" s="6">
        <f t="shared" si="5"/>
        <v>0</v>
      </c>
      <c r="N40" s="6">
        <f t="shared" si="5"/>
        <v>0</v>
      </c>
      <c r="O40" s="6">
        <f t="shared" si="5"/>
        <v>0</v>
      </c>
      <c r="P40" s="6">
        <f t="shared" si="5"/>
        <v>0</v>
      </c>
      <c r="Q40" s="19">
        <f t="shared" si="5"/>
        <v>0</v>
      </c>
      <c r="R40" s="19">
        <f t="shared" si="5"/>
        <v>0</v>
      </c>
      <c r="S40" s="6">
        <f t="shared" si="5"/>
        <v>0</v>
      </c>
      <c r="T40" s="6">
        <f t="shared" si="5"/>
        <v>0</v>
      </c>
      <c r="U40" s="6">
        <f t="shared" si="5"/>
        <v>0</v>
      </c>
      <c r="V40" s="6">
        <f t="shared" si="5"/>
        <v>0</v>
      </c>
      <c r="W40" s="6">
        <f t="shared" si="5"/>
        <v>0</v>
      </c>
      <c r="X40" s="19">
        <f t="shared" si="5"/>
        <v>0</v>
      </c>
      <c r="Y40" s="19">
        <f t="shared" si="5"/>
        <v>0</v>
      </c>
      <c r="Z40" s="6">
        <f t="shared" si="5"/>
        <v>0</v>
      </c>
      <c r="AA40" s="6">
        <f t="shared" si="5"/>
        <v>0</v>
      </c>
      <c r="AB40" s="6">
        <f t="shared" si="5"/>
        <v>0</v>
      </c>
      <c r="AC40" s="6">
        <f t="shared" si="5"/>
        <v>0</v>
      </c>
      <c r="AD40" s="6">
        <f t="shared" si="5"/>
        <v>0</v>
      </c>
      <c r="AE40" s="19">
        <f t="shared" si="5"/>
        <v>0</v>
      </c>
      <c r="AF40" s="19">
        <f t="shared" si="5"/>
        <v>0</v>
      </c>
      <c r="AG40" s="6">
        <f t="shared" ref="AG40" si="6">SUM(AG34:AG39)</f>
        <v>0</v>
      </c>
      <c r="AH40" s="6">
        <f t="shared" si="3"/>
        <v>0</v>
      </c>
      <c r="AI40" s="42" t="e">
        <f>AH40/$AH$48</f>
        <v>#DIV/0!</v>
      </c>
      <c r="AJ40" s="268"/>
    </row>
    <row r="41" spans="1:36"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270"/>
    </row>
    <row r="42" spans="1:36" ht="12.75" customHeight="1">
      <c r="A42" s="5" t="s">
        <v>19</v>
      </c>
      <c r="B42" s="5"/>
      <c r="C42" s="5"/>
      <c r="D42" s="19"/>
      <c r="E42" s="8"/>
      <c r="F42" s="8"/>
      <c r="G42" s="8"/>
      <c r="H42" s="8"/>
      <c r="I42" s="8"/>
      <c r="J42" s="19"/>
      <c r="K42" s="19"/>
      <c r="L42" s="8"/>
      <c r="M42" s="8"/>
      <c r="N42" s="8"/>
      <c r="O42" s="8"/>
      <c r="P42" s="8"/>
      <c r="Q42" s="19"/>
      <c r="R42" s="19"/>
      <c r="S42" s="8"/>
      <c r="T42" s="8"/>
      <c r="U42" s="8"/>
      <c r="V42" s="8"/>
      <c r="W42" s="8"/>
      <c r="X42" s="19"/>
      <c r="Y42" s="19"/>
      <c r="Z42" s="8"/>
      <c r="AA42" s="8"/>
      <c r="AB42" s="8"/>
      <c r="AC42" s="8"/>
      <c r="AD42" s="8"/>
      <c r="AE42" s="19"/>
      <c r="AF42" s="19"/>
      <c r="AG42" s="8"/>
      <c r="AH42" s="6">
        <f>SUM(D42:AG42)</f>
        <v>0</v>
      </c>
      <c r="AI42" s="6"/>
      <c r="AJ42" s="269"/>
    </row>
    <row r="43" spans="1:36">
      <c r="A43" s="5" t="s">
        <v>20</v>
      </c>
      <c r="B43" s="5"/>
      <c r="C43" s="5"/>
      <c r="D43" s="19"/>
      <c r="E43" s="8"/>
      <c r="F43" s="8"/>
      <c r="G43" s="8"/>
      <c r="H43" s="8"/>
      <c r="I43" s="8"/>
      <c r="J43" s="19"/>
      <c r="K43" s="19"/>
      <c r="L43" s="8"/>
      <c r="M43" s="8"/>
      <c r="N43" s="8"/>
      <c r="O43" s="8"/>
      <c r="P43" s="8"/>
      <c r="Q43" s="19"/>
      <c r="R43" s="19"/>
      <c r="S43" s="8"/>
      <c r="T43" s="8"/>
      <c r="U43" s="8"/>
      <c r="V43" s="8"/>
      <c r="W43" s="8"/>
      <c r="X43" s="19"/>
      <c r="Y43" s="19"/>
      <c r="Z43" s="8"/>
      <c r="AA43" s="8"/>
      <c r="AB43" s="8"/>
      <c r="AC43" s="8"/>
      <c r="AD43" s="8"/>
      <c r="AE43" s="19"/>
      <c r="AF43" s="19"/>
      <c r="AG43" s="8"/>
      <c r="AH43" s="6">
        <f>SUM(D43:AG43)</f>
        <v>0</v>
      </c>
      <c r="AI43" s="6"/>
      <c r="AJ43" s="269"/>
    </row>
    <row r="44" spans="1:36">
      <c r="A44" s="5" t="s">
        <v>36</v>
      </c>
      <c r="B44" s="5"/>
      <c r="C44" s="5"/>
      <c r="D44" s="19"/>
      <c r="E44" s="8"/>
      <c r="F44" s="8"/>
      <c r="G44" s="8"/>
      <c r="H44" s="8"/>
      <c r="I44" s="8"/>
      <c r="J44" s="19"/>
      <c r="K44" s="19"/>
      <c r="L44" s="8"/>
      <c r="M44" s="8"/>
      <c r="N44" s="8"/>
      <c r="O44" s="8"/>
      <c r="P44" s="8"/>
      <c r="Q44" s="19"/>
      <c r="R44" s="19"/>
      <c r="S44" s="8"/>
      <c r="T44" s="8"/>
      <c r="U44" s="8"/>
      <c r="V44" s="8"/>
      <c r="W44" s="8"/>
      <c r="X44" s="19"/>
      <c r="Y44" s="19"/>
      <c r="Z44" s="8"/>
      <c r="AA44" s="8"/>
      <c r="AB44" s="8"/>
      <c r="AC44" s="8"/>
      <c r="AD44" s="8"/>
      <c r="AE44" s="19"/>
      <c r="AF44" s="19"/>
      <c r="AG44" s="8"/>
      <c r="AH44" s="6">
        <f>SUM(D44:AG44)</f>
        <v>0</v>
      </c>
      <c r="AI44" s="6"/>
      <c r="AJ44" s="269"/>
    </row>
    <row r="45" spans="1:36">
      <c r="A45" s="5" t="s">
        <v>21</v>
      </c>
      <c r="B45" s="5"/>
      <c r="C45" s="5"/>
      <c r="D45" s="19"/>
      <c r="E45" s="8"/>
      <c r="F45" s="8"/>
      <c r="G45" s="8"/>
      <c r="H45" s="8"/>
      <c r="I45" s="8"/>
      <c r="J45" s="19"/>
      <c r="K45" s="19"/>
      <c r="L45" s="8"/>
      <c r="M45" s="8"/>
      <c r="N45" s="8"/>
      <c r="O45" s="8"/>
      <c r="P45" s="8"/>
      <c r="Q45" s="19"/>
      <c r="R45" s="19"/>
      <c r="S45" s="8"/>
      <c r="T45" s="8"/>
      <c r="U45" s="8"/>
      <c r="V45" s="8"/>
      <c r="W45" s="8"/>
      <c r="X45" s="19"/>
      <c r="Y45" s="19"/>
      <c r="Z45" s="8"/>
      <c r="AA45" s="8"/>
      <c r="AB45" s="8"/>
      <c r="AC45" s="8"/>
      <c r="AD45" s="8"/>
      <c r="AE45" s="19"/>
      <c r="AF45" s="19"/>
      <c r="AG45" s="8"/>
      <c r="AH45" s="6">
        <f t="shared" ref="AH45" si="7">SUM(D45:AG45)</f>
        <v>0</v>
      </c>
      <c r="AI45" s="6"/>
      <c r="AJ45" s="269"/>
    </row>
    <row r="46" spans="1:36">
      <c r="A46" s="297" t="s">
        <v>149</v>
      </c>
      <c r="B46" s="300"/>
      <c r="C46" s="301"/>
      <c r="D46" s="19">
        <f t="shared" ref="D46:AF46" si="8">SUM(D42:D45)</f>
        <v>0</v>
      </c>
      <c r="E46" s="6">
        <f t="shared" si="8"/>
        <v>0</v>
      </c>
      <c r="F46" s="6">
        <f t="shared" si="8"/>
        <v>0</v>
      </c>
      <c r="G46" s="6">
        <f t="shared" si="8"/>
        <v>0</v>
      </c>
      <c r="H46" s="6">
        <f t="shared" si="8"/>
        <v>0</v>
      </c>
      <c r="I46" s="6">
        <f t="shared" si="8"/>
        <v>0</v>
      </c>
      <c r="J46" s="19">
        <f t="shared" si="8"/>
        <v>0</v>
      </c>
      <c r="K46" s="19">
        <f t="shared" si="8"/>
        <v>0</v>
      </c>
      <c r="L46" s="6">
        <f t="shared" si="8"/>
        <v>0</v>
      </c>
      <c r="M46" s="6">
        <f t="shared" si="8"/>
        <v>0</v>
      </c>
      <c r="N46" s="6">
        <f t="shared" si="8"/>
        <v>0</v>
      </c>
      <c r="O46" s="6">
        <f t="shared" si="8"/>
        <v>0</v>
      </c>
      <c r="P46" s="6">
        <f t="shared" si="8"/>
        <v>0</v>
      </c>
      <c r="Q46" s="19">
        <f t="shared" si="8"/>
        <v>0</v>
      </c>
      <c r="R46" s="19">
        <f t="shared" si="8"/>
        <v>0</v>
      </c>
      <c r="S46" s="6">
        <f t="shared" si="8"/>
        <v>0</v>
      </c>
      <c r="T46" s="6">
        <f t="shared" si="8"/>
        <v>0</v>
      </c>
      <c r="U46" s="6">
        <f t="shared" si="8"/>
        <v>0</v>
      </c>
      <c r="V46" s="6">
        <f t="shared" si="8"/>
        <v>0</v>
      </c>
      <c r="W46" s="6">
        <f t="shared" si="8"/>
        <v>0</v>
      </c>
      <c r="X46" s="19">
        <f t="shared" si="8"/>
        <v>0</v>
      </c>
      <c r="Y46" s="19">
        <f t="shared" si="8"/>
        <v>0</v>
      </c>
      <c r="Z46" s="6">
        <f t="shared" si="8"/>
        <v>0</v>
      </c>
      <c r="AA46" s="6">
        <f>SUM(AA42:AA45)</f>
        <v>0</v>
      </c>
      <c r="AB46" s="6">
        <f t="shared" ref="AB46" si="9">SUM(AB42:AB45)</f>
        <v>0</v>
      </c>
      <c r="AC46" s="6">
        <f>SUM(AC42:AC45)</f>
        <v>0</v>
      </c>
      <c r="AD46" s="6">
        <f t="shared" si="8"/>
        <v>0</v>
      </c>
      <c r="AE46" s="19">
        <f t="shared" si="8"/>
        <v>0</v>
      </c>
      <c r="AF46" s="19">
        <f t="shared" si="8"/>
        <v>0</v>
      </c>
      <c r="AG46" s="6">
        <f t="shared" ref="AG46" si="10">SUM(AG42:AG45)</f>
        <v>0</v>
      </c>
      <c r="AH46" s="6">
        <f>SUM(D46:AG46)</f>
        <v>0</v>
      </c>
      <c r="AI46" s="6"/>
      <c r="AJ46" s="7"/>
    </row>
    <row r="47" spans="1:36">
      <c r="A47" s="251"/>
      <c r="B47" s="252"/>
      <c r="C47" s="252"/>
      <c r="D47" s="264"/>
      <c r="E47" s="11"/>
      <c r="F47" s="11"/>
      <c r="G47" s="11"/>
      <c r="H47" s="11"/>
      <c r="I47" s="11"/>
      <c r="J47" s="264"/>
      <c r="K47" s="264"/>
      <c r="L47" s="11"/>
      <c r="M47" s="11"/>
      <c r="N47" s="11"/>
      <c r="O47" s="11"/>
      <c r="P47" s="11"/>
      <c r="Q47" s="264"/>
      <c r="R47" s="264"/>
      <c r="S47" s="11"/>
      <c r="T47" s="11"/>
      <c r="U47" s="11"/>
      <c r="V47" s="11"/>
      <c r="W47" s="11"/>
      <c r="X47" s="264"/>
      <c r="Y47" s="264"/>
      <c r="Z47" s="11"/>
      <c r="AA47" s="11"/>
      <c r="AB47" s="11"/>
      <c r="AC47" s="11"/>
      <c r="AD47" s="11"/>
      <c r="AE47" s="264"/>
      <c r="AF47" s="264"/>
      <c r="AG47" s="11"/>
      <c r="AH47" s="11"/>
      <c r="AI47" s="260"/>
      <c r="AJ47" s="261"/>
    </row>
    <row r="48" spans="1:36">
      <c r="A48" s="297" t="s">
        <v>150</v>
      </c>
      <c r="B48" s="300"/>
      <c r="C48" s="301"/>
      <c r="D48" s="19">
        <f t="shared" ref="D48:AF48" si="11">D32+D40</f>
        <v>0</v>
      </c>
      <c r="E48" s="6">
        <f t="shared" si="11"/>
        <v>0</v>
      </c>
      <c r="F48" s="6">
        <f t="shared" si="11"/>
        <v>0</v>
      </c>
      <c r="G48" s="6">
        <f t="shared" si="11"/>
        <v>0</v>
      </c>
      <c r="H48" s="6">
        <f t="shared" si="11"/>
        <v>0</v>
      </c>
      <c r="I48" s="6">
        <f t="shared" si="11"/>
        <v>0</v>
      </c>
      <c r="J48" s="19">
        <f t="shared" si="11"/>
        <v>0</v>
      </c>
      <c r="K48" s="19">
        <f t="shared" si="11"/>
        <v>0</v>
      </c>
      <c r="L48" s="6">
        <f t="shared" si="11"/>
        <v>0</v>
      </c>
      <c r="M48" s="6">
        <f t="shared" si="11"/>
        <v>0</v>
      </c>
      <c r="N48" s="6">
        <f t="shared" si="11"/>
        <v>0</v>
      </c>
      <c r="O48" s="6">
        <f t="shared" si="11"/>
        <v>0</v>
      </c>
      <c r="P48" s="6">
        <f t="shared" si="11"/>
        <v>0</v>
      </c>
      <c r="Q48" s="19">
        <f t="shared" si="11"/>
        <v>0</v>
      </c>
      <c r="R48" s="19">
        <f t="shared" si="11"/>
        <v>0</v>
      </c>
      <c r="S48" s="6">
        <f t="shared" si="11"/>
        <v>0</v>
      </c>
      <c r="T48" s="6">
        <f t="shared" si="11"/>
        <v>0</v>
      </c>
      <c r="U48" s="6">
        <f t="shared" si="11"/>
        <v>0</v>
      </c>
      <c r="V48" s="6">
        <f t="shared" si="11"/>
        <v>0</v>
      </c>
      <c r="W48" s="6">
        <f t="shared" si="11"/>
        <v>0</v>
      </c>
      <c r="X48" s="19">
        <f t="shared" si="11"/>
        <v>0</v>
      </c>
      <c r="Y48" s="19">
        <f t="shared" si="11"/>
        <v>0</v>
      </c>
      <c r="Z48" s="6">
        <f t="shared" si="11"/>
        <v>0</v>
      </c>
      <c r="AA48" s="6">
        <f t="shared" si="11"/>
        <v>0</v>
      </c>
      <c r="AB48" s="6">
        <f t="shared" ref="AB48:AC48" si="12">AB32+AB40</f>
        <v>0</v>
      </c>
      <c r="AC48" s="6">
        <f t="shared" si="12"/>
        <v>0</v>
      </c>
      <c r="AD48" s="6">
        <f t="shared" si="11"/>
        <v>0</v>
      </c>
      <c r="AE48" s="19">
        <f t="shared" si="11"/>
        <v>0</v>
      </c>
      <c r="AF48" s="19">
        <f t="shared" si="11"/>
        <v>0</v>
      </c>
      <c r="AG48" s="6">
        <f t="shared" ref="AG48" si="13">AG32+AG40</f>
        <v>0</v>
      </c>
      <c r="AH48" s="9">
        <f>AH32+AH40</f>
        <v>0</v>
      </c>
      <c r="AI48" s="30"/>
      <c r="AJ48" s="262"/>
    </row>
    <row r="49" spans="1:36">
      <c r="A49" s="163"/>
      <c r="B49" s="254"/>
      <c r="C49" s="254"/>
      <c r="D49" s="264"/>
      <c r="E49" s="11"/>
      <c r="F49" s="11"/>
      <c r="G49" s="11"/>
      <c r="H49" s="11"/>
      <c r="I49" s="11"/>
      <c r="J49" s="264"/>
      <c r="K49" s="264"/>
      <c r="L49" s="11"/>
      <c r="M49" s="11"/>
      <c r="N49" s="11"/>
      <c r="O49" s="11"/>
      <c r="P49" s="11"/>
      <c r="Q49" s="264"/>
      <c r="R49" s="264"/>
      <c r="S49" s="11"/>
      <c r="T49" s="11"/>
      <c r="U49" s="11"/>
      <c r="V49" s="11"/>
      <c r="W49" s="11"/>
      <c r="X49" s="264"/>
      <c r="Y49" s="264"/>
      <c r="Z49" s="11"/>
      <c r="AA49" s="11"/>
      <c r="AB49" s="11"/>
      <c r="AC49" s="11"/>
      <c r="AD49" s="11"/>
      <c r="AE49" s="264"/>
      <c r="AF49" s="264"/>
      <c r="AG49" s="11"/>
      <c r="AH49" s="259"/>
      <c r="AI49" s="29"/>
      <c r="AJ49" s="262"/>
    </row>
    <row r="50" spans="1:36">
      <c r="A50" s="297" t="s">
        <v>151</v>
      </c>
      <c r="B50" s="300"/>
      <c r="C50" s="301"/>
      <c r="D50" s="19">
        <f t="shared" ref="D50:AF50" si="14">D32+D40+D46</f>
        <v>0</v>
      </c>
      <c r="E50" s="10">
        <f t="shared" si="14"/>
        <v>0</v>
      </c>
      <c r="F50" s="10">
        <f t="shared" si="14"/>
        <v>0</v>
      </c>
      <c r="G50" s="10">
        <f t="shared" si="14"/>
        <v>0</v>
      </c>
      <c r="H50" s="10">
        <f t="shared" si="14"/>
        <v>0</v>
      </c>
      <c r="I50" s="10">
        <f t="shared" si="14"/>
        <v>0</v>
      </c>
      <c r="J50" s="19">
        <f t="shared" si="14"/>
        <v>0</v>
      </c>
      <c r="K50" s="19">
        <f t="shared" si="14"/>
        <v>0</v>
      </c>
      <c r="L50" s="10">
        <f t="shared" si="14"/>
        <v>0</v>
      </c>
      <c r="M50" s="10">
        <f t="shared" si="14"/>
        <v>0</v>
      </c>
      <c r="N50" s="10">
        <f t="shared" si="14"/>
        <v>0</v>
      </c>
      <c r="O50" s="10">
        <f t="shared" si="14"/>
        <v>0</v>
      </c>
      <c r="P50" s="10">
        <f t="shared" si="14"/>
        <v>0</v>
      </c>
      <c r="Q50" s="19">
        <f t="shared" si="14"/>
        <v>0</v>
      </c>
      <c r="R50" s="19">
        <f t="shared" si="14"/>
        <v>0</v>
      </c>
      <c r="S50" s="10">
        <f t="shared" si="14"/>
        <v>0</v>
      </c>
      <c r="T50" s="10">
        <f t="shared" si="14"/>
        <v>0</v>
      </c>
      <c r="U50" s="10">
        <f t="shared" si="14"/>
        <v>0</v>
      </c>
      <c r="V50" s="10">
        <f t="shared" si="14"/>
        <v>0</v>
      </c>
      <c r="W50" s="10">
        <f t="shared" si="14"/>
        <v>0</v>
      </c>
      <c r="X50" s="19">
        <f t="shared" si="14"/>
        <v>0</v>
      </c>
      <c r="Y50" s="19">
        <f t="shared" si="14"/>
        <v>0</v>
      </c>
      <c r="Z50" s="10">
        <f t="shared" si="14"/>
        <v>0</v>
      </c>
      <c r="AA50" s="10">
        <f t="shared" si="14"/>
        <v>0</v>
      </c>
      <c r="AB50" s="10">
        <f t="shared" ref="AB50:AC50" si="15">AB32+AB40+AB46</f>
        <v>0</v>
      </c>
      <c r="AC50" s="10">
        <f t="shared" si="15"/>
        <v>0</v>
      </c>
      <c r="AD50" s="10">
        <f t="shared" si="14"/>
        <v>0</v>
      </c>
      <c r="AE50" s="19">
        <f t="shared" si="14"/>
        <v>0</v>
      </c>
      <c r="AF50" s="19">
        <f t="shared" si="14"/>
        <v>0</v>
      </c>
      <c r="AG50" s="10">
        <f t="shared" ref="AG50" si="16">AG32+AG40+AG46</f>
        <v>0</v>
      </c>
      <c r="AH50" s="6">
        <f>AH46+AH48</f>
        <v>0</v>
      </c>
      <c r="AI50" s="263"/>
      <c r="AJ50" s="16"/>
    </row>
    <row r="53" spans="1:36">
      <c r="B53" s="55" t="s">
        <v>22</v>
      </c>
      <c r="C53" s="56"/>
      <c r="D53" s="57"/>
      <c r="E53" s="57"/>
      <c r="F53" s="57"/>
      <c r="G53" s="58"/>
      <c r="I53" s="55" t="s">
        <v>23</v>
      </c>
      <c r="J53" s="57"/>
      <c r="K53" s="57"/>
      <c r="L53" s="57"/>
      <c r="M53" s="57"/>
      <c r="N53" s="57"/>
      <c r="O53" s="57"/>
      <c r="P53" s="57"/>
      <c r="Q53" s="57"/>
      <c r="R53" s="57"/>
      <c r="S53" s="57"/>
      <c r="T53" s="57"/>
      <c r="U53" s="58"/>
      <c r="Y53" s="20" t="s">
        <v>71</v>
      </c>
      <c r="Z53" s="12"/>
      <c r="AA53" s="12"/>
      <c r="AB53" s="12"/>
      <c r="AC53" s="12"/>
      <c r="AD53" s="12"/>
      <c r="AF53" s="20"/>
      <c r="AG53" s="12"/>
      <c r="AH53" s="12"/>
      <c r="AI53" s="12"/>
      <c r="AJ53" s="13"/>
    </row>
    <row r="54" spans="1:36">
      <c r="B54" s="236"/>
      <c r="C54" s="164"/>
      <c r="D54" s="164"/>
      <c r="E54" s="164"/>
      <c r="F54" s="164"/>
      <c r="G54" s="59"/>
      <c r="I54" s="243"/>
      <c r="J54" s="244"/>
      <c r="K54" s="244"/>
      <c r="L54" s="244"/>
      <c r="M54" s="244"/>
      <c r="N54" s="244"/>
      <c r="O54" s="244"/>
      <c r="P54" s="244"/>
      <c r="Q54" s="244"/>
      <c r="R54" s="244"/>
      <c r="S54" s="244"/>
      <c r="T54" s="244"/>
      <c r="U54" s="59"/>
      <c r="Y54" s="13"/>
      <c r="AF54" s="13"/>
      <c r="AI54" s="29" t="s">
        <v>37</v>
      </c>
      <c r="AJ54" s="30"/>
    </row>
    <row r="55" spans="1:36">
      <c r="B55" s="236"/>
      <c r="C55" s="164"/>
      <c r="D55" s="164"/>
      <c r="E55" s="164"/>
      <c r="F55" s="164"/>
      <c r="G55" s="59"/>
      <c r="I55" s="243"/>
      <c r="J55" s="244"/>
      <c r="K55" s="244"/>
      <c r="L55" s="244"/>
      <c r="M55" s="244"/>
      <c r="N55" s="244"/>
      <c r="O55" s="244"/>
      <c r="P55" s="244"/>
      <c r="Q55" s="244"/>
      <c r="R55" s="244"/>
      <c r="S55" s="244"/>
      <c r="T55" s="244"/>
      <c r="U55" s="59"/>
      <c r="Y55" s="43" t="s">
        <v>38</v>
      </c>
      <c r="AF55" s="43"/>
      <c r="AH55" s="265">
        <f>AH48</f>
        <v>0</v>
      </c>
      <c r="AI55" s="231" t="e">
        <f>AH55/AH48</f>
        <v>#DIV/0!</v>
      </c>
      <c r="AJ55" s="233"/>
    </row>
    <row r="56" spans="1:36">
      <c r="B56" s="236"/>
      <c r="C56" s="164"/>
      <c r="D56" s="164"/>
      <c r="E56" s="164"/>
      <c r="F56" s="164"/>
      <c r="G56" s="59"/>
      <c r="I56" s="243"/>
      <c r="J56" s="244"/>
      <c r="K56" s="244"/>
      <c r="L56" s="244"/>
      <c r="M56" s="244"/>
      <c r="N56" s="244"/>
      <c r="O56" s="244"/>
      <c r="P56" s="244"/>
      <c r="Q56" s="244"/>
      <c r="R56" s="244"/>
      <c r="S56" s="244"/>
      <c r="T56" s="244"/>
      <c r="U56" s="59"/>
      <c r="Y56" s="13"/>
      <c r="AF56" s="13"/>
      <c r="AH56" s="265"/>
      <c r="AI56" s="167"/>
      <c r="AJ56" s="13"/>
    </row>
    <row r="57" spans="1:36">
      <c r="B57" s="236"/>
      <c r="C57" s="164"/>
      <c r="D57" s="164"/>
      <c r="E57" s="164"/>
      <c r="F57" s="164"/>
      <c r="G57" s="59"/>
      <c r="I57" s="245"/>
      <c r="J57" s="246"/>
      <c r="K57" s="246"/>
      <c r="L57" s="246"/>
      <c r="M57" s="246"/>
      <c r="N57" s="246"/>
      <c r="O57" s="246"/>
      <c r="P57" s="246"/>
      <c r="Q57" s="246"/>
      <c r="R57" s="246"/>
      <c r="S57" s="246"/>
      <c r="T57" s="246"/>
      <c r="U57" s="59"/>
      <c r="Y57" s="165" t="str">
        <f>$A$16</f>
        <v>EU Projects</v>
      </c>
      <c r="AD57" s="166"/>
      <c r="AF57" s="165"/>
      <c r="AH57" s="266">
        <f>AH32</f>
        <v>0</v>
      </c>
      <c r="AI57" s="167" t="e">
        <f>AH57/AH55</f>
        <v>#DIV/0!</v>
      </c>
      <c r="AJ57" s="13"/>
    </row>
    <row r="58" spans="1:36">
      <c r="B58" s="250" t="str">
        <f>C4</f>
        <v>&lt;input name in Jan tab only&gt;</v>
      </c>
      <c r="C58" s="57"/>
      <c r="D58" s="57"/>
      <c r="E58" s="57"/>
      <c r="F58" s="57"/>
      <c r="G58" s="59"/>
      <c r="I58" s="250" t="str">
        <f>'Jan24'!J58</f>
        <v>&lt;input approver's name here in Jan tab only&gt;</v>
      </c>
      <c r="J58" s="256"/>
      <c r="K58" s="256"/>
      <c r="L58" s="256"/>
      <c r="M58" s="256"/>
      <c r="N58" s="256"/>
      <c r="O58" s="256"/>
      <c r="P58" s="256"/>
      <c r="Q58" s="256"/>
      <c r="R58" s="256"/>
      <c r="S58" s="256"/>
      <c r="T58" s="256"/>
      <c r="U58" s="59"/>
      <c r="Y58" s="165" t="str">
        <f>$A$33</f>
        <v>Internal and National Projects</v>
      </c>
      <c r="AF58" s="165"/>
      <c r="AH58" s="267">
        <f>AH40</f>
        <v>0</v>
      </c>
      <c r="AI58" s="232" t="e">
        <f>AH58/AH55</f>
        <v>#DIV/0!</v>
      </c>
      <c r="AJ58" s="234"/>
    </row>
    <row r="59" spans="1:36">
      <c r="B59" s="238"/>
      <c r="C59" s="164"/>
      <c r="D59" s="164"/>
      <c r="E59" s="164"/>
      <c r="F59" s="164"/>
      <c r="G59" s="59"/>
      <c r="I59" s="238"/>
      <c r="J59" s="237"/>
      <c r="K59" s="237"/>
      <c r="L59" s="237"/>
      <c r="M59" s="237"/>
      <c r="N59" s="237"/>
      <c r="O59" s="237"/>
      <c r="P59" s="237"/>
      <c r="Q59" s="237"/>
      <c r="R59" s="237"/>
      <c r="S59" s="237"/>
      <c r="T59" s="237"/>
      <c r="U59" s="59"/>
      <c r="Y59" s="13"/>
      <c r="AF59" s="13"/>
      <c r="AH59" s="266">
        <f>AH57+AH58</f>
        <v>0</v>
      </c>
      <c r="AI59" s="167" t="e">
        <f>AI57+AI58</f>
        <v>#DIV/0!</v>
      </c>
      <c r="AJ59" s="13"/>
    </row>
    <row r="60" spans="1:36">
      <c r="B60" s="235" t="s">
        <v>64</v>
      </c>
      <c r="C60" s="239"/>
      <c r="D60" s="239"/>
      <c r="E60" s="239"/>
      <c r="F60" s="239"/>
      <c r="G60" s="241"/>
      <c r="I60" s="235" t="s">
        <v>64</v>
      </c>
      <c r="J60" s="239"/>
      <c r="K60" s="239"/>
      <c r="L60" s="239"/>
      <c r="M60" s="239"/>
      <c r="N60" s="239"/>
      <c r="O60" s="239"/>
      <c r="P60" s="239"/>
      <c r="Q60" s="239"/>
      <c r="R60" s="164"/>
      <c r="S60" s="164"/>
      <c r="T60" s="164"/>
      <c r="U60" s="59"/>
      <c r="Y60" s="21"/>
      <c r="Z60" s="15"/>
      <c r="AA60" s="15"/>
      <c r="AB60" s="15"/>
      <c r="AC60" s="15"/>
      <c r="AD60" s="15"/>
      <c r="AF60" s="21"/>
      <c r="AG60" s="15"/>
      <c r="AH60" s="15"/>
      <c r="AI60" s="15"/>
      <c r="AJ60" s="13"/>
    </row>
    <row r="61" spans="1:36">
      <c r="B61" s="242"/>
      <c r="C61" s="240"/>
      <c r="D61" s="239"/>
      <c r="E61" s="239"/>
      <c r="F61" s="239"/>
      <c r="G61" s="241"/>
      <c r="I61" s="242"/>
      <c r="J61" s="247"/>
      <c r="K61" s="247"/>
      <c r="L61" s="247"/>
      <c r="M61" s="247"/>
      <c r="N61" s="247"/>
      <c r="O61" s="247"/>
      <c r="P61" s="247"/>
      <c r="Q61" s="247"/>
      <c r="R61" s="164"/>
      <c r="S61" s="164"/>
      <c r="T61" s="164"/>
      <c r="U61" s="59"/>
    </row>
    <row r="62" spans="1:36">
      <c r="B62" s="61"/>
      <c r="C62" s="62"/>
      <c r="D62" s="60"/>
      <c r="E62" s="60"/>
      <c r="F62" s="60"/>
      <c r="G62" s="63"/>
      <c r="I62" s="61"/>
      <c r="J62" s="60"/>
      <c r="K62" s="60"/>
      <c r="L62" s="60"/>
      <c r="M62" s="60"/>
      <c r="N62" s="60"/>
      <c r="O62" s="60"/>
      <c r="P62" s="60"/>
      <c r="Q62" s="60"/>
      <c r="R62" s="60"/>
      <c r="S62" s="60"/>
      <c r="T62" s="60"/>
      <c r="U62" s="63"/>
    </row>
    <row r="63" spans="1:36">
      <c r="A63" s="25"/>
      <c r="B63" s="25"/>
      <c r="C63" s="25"/>
      <c r="I63" s="25"/>
    </row>
    <row r="64" spans="1:36">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protectedRanges>
    <protectedRange sqref="C9" name="Range1_2"/>
    <protectedRange sqref="C4:C6" name="Range1_1_1"/>
    <protectedRange sqref="A53:A62" name="Range9_1_1_1"/>
    <protectedRange sqref="A53:A62" name="Range8_1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900-000000000000}"/>
    <dataValidation allowBlank="1" showErrorMessage="1" sqref="A17:B31" xr:uid="{37F708C8-2E11-4B87-A132-BD5A6F19EF61}"/>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9AE1E92F-FADC-4D96-AFDB-98250707D495}">
          <x14:formula1>
            <xm:f>'Dropdown Options'!$B$2:$B$8</xm:f>
          </x14:formula1>
          <xm:sqref>C6:G6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8"/>
  <sheetViews>
    <sheetView zoomScale="85" zoomScaleNormal="85" workbookViewId="0">
      <pane xSplit="3" ySplit="16" topLeftCell="D29" activePane="bottomRight" state="frozen"/>
      <selection activeCell="A34" sqref="A34:A39"/>
      <selection pane="topRight" activeCell="A34" sqref="A34:A39"/>
      <selection pane="bottomLeft" activeCell="A34" sqref="A34:A39"/>
      <selection pane="bottomRight" activeCell="AI37" sqref="AI37"/>
    </sheetView>
  </sheetViews>
  <sheetFormatPr defaultColWidth="11.44140625" defaultRowHeight="13.2"/>
  <cols>
    <col min="1" max="2" width="29.6640625" customWidth="1"/>
    <col min="3" max="3" width="11.44140625" bestFit="1" customWidth="1"/>
    <col min="4" max="34" width="5" customWidth="1"/>
    <col min="35" max="35" width="8.44140625" bestFit="1" customWidth="1"/>
    <col min="36" max="36" width="8.88671875" bestFit="1" customWidth="1"/>
    <col min="37" max="37" width="16.44140625" customWidth="1"/>
  </cols>
  <sheetData>
    <row r="1" spans="1:37" ht="12" customHeight="1"/>
    <row r="2" spans="1:37" ht="31.5" customHeight="1">
      <c r="A2" s="2" t="s">
        <v>0</v>
      </c>
      <c r="B2" s="68" t="s">
        <v>72</v>
      </c>
    </row>
    <row r="3" spans="1:37" ht="12" customHeight="1">
      <c r="I3" s="4"/>
      <c r="J3" s="4"/>
      <c r="K3" s="4"/>
      <c r="L3" s="4"/>
    </row>
    <row r="4" spans="1:37" ht="17.399999999999999">
      <c r="A4" s="314" t="s">
        <v>2</v>
      </c>
      <c r="B4" s="315"/>
      <c r="C4" s="316" t="str">
        <f>'Jan24'!C4</f>
        <v>&lt;input name in Jan tab only&gt;</v>
      </c>
      <c r="D4" s="317"/>
      <c r="E4" s="317"/>
      <c r="F4" s="317"/>
      <c r="G4" s="318"/>
      <c r="I4" s="4"/>
      <c r="J4" s="4"/>
      <c r="K4" s="4"/>
      <c r="L4" s="4"/>
    </row>
    <row r="5" spans="1:37" ht="17.399999999999999">
      <c r="A5" s="222" t="s">
        <v>112</v>
      </c>
      <c r="B5" s="228"/>
      <c r="C5" s="316" t="str">
        <f>'Jan24'!C5</f>
        <v>&lt;input personnel no. in Jan tab only&gt;</v>
      </c>
      <c r="D5" s="317"/>
      <c r="E5" s="317"/>
      <c r="F5" s="317"/>
      <c r="G5" s="318"/>
      <c r="I5" s="4"/>
      <c r="J5" s="4"/>
      <c r="K5" s="4"/>
      <c r="L5" s="4"/>
    </row>
    <row r="6" spans="1:37" ht="17.399999999999999">
      <c r="A6" s="314" t="s">
        <v>59</v>
      </c>
      <c r="B6" s="315"/>
      <c r="C6" s="319" t="str">
        <f>'Jan24'!C6</f>
        <v>&lt;select from list in Jan tab only&gt;</v>
      </c>
      <c r="D6" s="320"/>
      <c r="E6" s="320"/>
      <c r="F6" s="320"/>
      <c r="G6" s="321"/>
      <c r="I6" s="4"/>
      <c r="J6" s="4"/>
      <c r="K6" s="4"/>
      <c r="L6" s="4"/>
    </row>
    <row r="7" spans="1:37" ht="18" customHeight="1">
      <c r="A7" s="314" t="s">
        <v>3</v>
      </c>
      <c r="B7" s="315"/>
      <c r="C7" s="285" t="s">
        <v>33</v>
      </c>
    </row>
    <row r="8" spans="1:37" ht="20.25" customHeight="1">
      <c r="A8" s="221" t="s">
        <v>4</v>
      </c>
      <c r="B8" s="221"/>
      <c r="C8" s="229">
        <f>'Jan24'!C8</f>
        <v>2024</v>
      </c>
      <c r="D8" s="45"/>
      <c r="E8" s="45"/>
      <c r="F8" s="45"/>
      <c r="J8" s="3"/>
    </row>
    <row r="9" spans="1:37" ht="36.75" customHeight="1">
      <c r="A9" s="295" t="s">
        <v>60</v>
      </c>
      <c r="B9" s="296"/>
      <c r="C9" s="287" t="str">
        <f>'Jan24'!C9</f>
        <v>&lt;enter no. in Jan tab&gt;</v>
      </c>
      <c r="D9" s="223"/>
      <c r="E9" s="223"/>
      <c r="F9" s="223"/>
      <c r="G9" s="223"/>
      <c r="H9" s="223"/>
      <c r="I9" s="223"/>
      <c r="J9" s="223"/>
      <c r="K9" s="223"/>
      <c r="L9" s="223"/>
      <c r="M9" s="223"/>
      <c r="N9" s="223"/>
      <c r="O9" s="223"/>
    </row>
    <row r="10" spans="1:37" ht="21.75" customHeight="1">
      <c r="D10" s="41"/>
      <c r="E10" s="225" t="s">
        <v>78</v>
      </c>
      <c r="I10" s="4"/>
      <c r="J10" s="4"/>
      <c r="K10" s="4"/>
      <c r="L10" s="4"/>
    </row>
    <row r="11" spans="1:37" ht="12.75" customHeight="1">
      <c r="A11" s="226" t="str">
        <f>'Jan24'!A11</f>
        <v>Only the yellow cells are writeable. Input the time in hours.</v>
      </c>
    </row>
    <row r="12" spans="1:37" ht="18" customHeight="1">
      <c r="A12" s="227" t="str">
        <f>'Jan24'!A12</f>
        <v>Please ensure that all timesheets are signed by the employee and the Principal Investigator.</v>
      </c>
    </row>
    <row r="13" spans="1:37" ht="12.75" customHeight="1"/>
    <row r="14" spans="1:37"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70" t="s">
        <v>62</v>
      </c>
      <c r="AK14" s="268" t="s">
        <v>7</v>
      </c>
    </row>
    <row r="15" spans="1:37" ht="12.75" customHeight="1">
      <c r="A15" s="5" t="s">
        <v>8</v>
      </c>
      <c r="B15" s="5"/>
      <c r="C15" s="5"/>
      <c r="D15" s="159" t="s">
        <v>11</v>
      </c>
      <c r="E15" s="159" t="s">
        <v>12</v>
      </c>
      <c r="F15" s="159" t="s">
        <v>13</v>
      </c>
      <c r="G15" s="159" t="s">
        <v>14</v>
      </c>
      <c r="H15" s="9" t="s">
        <v>15</v>
      </c>
      <c r="I15" s="9" t="s">
        <v>9</v>
      </c>
      <c r="J15" s="159" t="s">
        <v>10</v>
      </c>
      <c r="K15" s="159" t="s">
        <v>11</v>
      </c>
      <c r="L15" s="159" t="s">
        <v>12</v>
      </c>
      <c r="M15" s="159" t="s">
        <v>13</v>
      </c>
      <c r="N15" s="159" t="s">
        <v>14</v>
      </c>
      <c r="O15" s="9" t="s">
        <v>15</v>
      </c>
      <c r="P15" s="9" t="s">
        <v>9</v>
      </c>
      <c r="Q15" s="159" t="s">
        <v>10</v>
      </c>
      <c r="R15" s="159" t="s">
        <v>11</v>
      </c>
      <c r="S15" s="159" t="s">
        <v>12</v>
      </c>
      <c r="T15" s="159" t="s">
        <v>13</v>
      </c>
      <c r="U15" s="159" t="s">
        <v>14</v>
      </c>
      <c r="V15" s="9" t="s">
        <v>15</v>
      </c>
      <c r="W15" s="9" t="s">
        <v>9</v>
      </c>
      <c r="X15" s="159" t="s">
        <v>10</v>
      </c>
      <c r="Y15" s="159" t="s">
        <v>11</v>
      </c>
      <c r="Z15" s="159" t="s">
        <v>12</v>
      </c>
      <c r="AA15" s="159" t="s">
        <v>13</v>
      </c>
      <c r="AB15" s="159" t="s">
        <v>14</v>
      </c>
      <c r="AC15" s="9" t="s">
        <v>15</v>
      </c>
      <c r="AD15" s="9" t="s">
        <v>9</v>
      </c>
      <c r="AE15" s="9" t="s">
        <v>10</v>
      </c>
      <c r="AF15" s="159" t="s">
        <v>11</v>
      </c>
      <c r="AG15" s="159" t="s">
        <v>12</v>
      </c>
      <c r="AH15" s="159" t="s">
        <v>13</v>
      </c>
      <c r="AI15" s="6"/>
      <c r="AJ15" s="70" t="s">
        <v>63</v>
      </c>
      <c r="AK15" s="7"/>
    </row>
    <row r="16" spans="1:37"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75" customHeight="1">
      <c r="A17" s="5" t="str">
        <f>'Jan24'!A17</f>
        <v>EC grant no, UCD a/c no. + Project Title</v>
      </c>
      <c r="B17" s="69" t="str">
        <f>'Jan24'!B17</f>
        <v>&lt;select from list in Jan tab only&gt;</v>
      </c>
      <c r="C17" s="69" t="str">
        <f>'Jan24'!C17</f>
        <v>WP &lt;insert&gt;</v>
      </c>
      <c r="D17" s="8"/>
      <c r="E17" s="8"/>
      <c r="F17" s="8"/>
      <c r="G17" s="8"/>
      <c r="H17" s="19"/>
      <c r="I17" s="19"/>
      <c r="J17" s="8"/>
      <c r="K17" s="8"/>
      <c r="L17" s="8"/>
      <c r="M17" s="8"/>
      <c r="N17" s="8"/>
      <c r="O17" s="19"/>
      <c r="P17" s="19"/>
      <c r="Q17" s="8"/>
      <c r="R17" s="8"/>
      <c r="S17" s="8"/>
      <c r="T17" s="8"/>
      <c r="U17" s="8"/>
      <c r="V17" s="19"/>
      <c r="W17" s="19"/>
      <c r="X17" s="8"/>
      <c r="Y17" s="8"/>
      <c r="Z17" s="8"/>
      <c r="AA17" s="8"/>
      <c r="AB17" s="8"/>
      <c r="AC17" s="19"/>
      <c r="AD17" s="19"/>
      <c r="AE17" s="104"/>
      <c r="AF17" s="8"/>
      <c r="AG17" s="8"/>
      <c r="AH17" s="8"/>
      <c r="AI17" s="6">
        <f>SUM(D17:AH17)</f>
        <v>0</v>
      </c>
      <c r="AJ17" s="42" t="e">
        <f t="shared" ref="AJ17:AJ32" si="0">AI17/$AI$48</f>
        <v>#DIV/0!</v>
      </c>
      <c r="AK17" s="271"/>
    </row>
    <row r="18" spans="1:37" ht="12.75" customHeight="1">
      <c r="A18" s="5" t="str">
        <f>'Jan24'!A18</f>
        <v>EC grant no, UCD a/c no. + Project Title</v>
      </c>
      <c r="B18" s="69" t="str">
        <f>'Jan24'!B18</f>
        <v>&lt;select from list in Jan tab only&gt;</v>
      </c>
      <c r="C18" s="69" t="str">
        <f>'Jan24'!C18</f>
        <v>WP &lt;insert&gt;</v>
      </c>
      <c r="D18" s="8"/>
      <c r="E18" s="8"/>
      <c r="F18" s="8"/>
      <c r="G18" s="8"/>
      <c r="H18" s="19"/>
      <c r="I18" s="19"/>
      <c r="J18" s="8"/>
      <c r="K18" s="8"/>
      <c r="L18" s="8"/>
      <c r="M18" s="8"/>
      <c r="N18" s="8"/>
      <c r="O18" s="19"/>
      <c r="P18" s="19"/>
      <c r="Q18" s="8"/>
      <c r="R18" s="8"/>
      <c r="S18" s="8"/>
      <c r="T18" s="8"/>
      <c r="U18" s="8"/>
      <c r="V18" s="19"/>
      <c r="W18" s="19"/>
      <c r="X18" s="8"/>
      <c r="Y18" s="8"/>
      <c r="Z18" s="8"/>
      <c r="AA18" s="8"/>
      <c r="AB18" s="8"/>
      <c r="AC18" s="19"/>
      <c r="AD18" s="19"/>
      <c r="AE18" s="104"/>
      <c r="AF18" s="8"/>
      <c r="AG18" s="8"/>
      <c r="AH18" s="8"/>
      <c r="AI18" s="6">
        <f t="shared" ref="AI18:AI32" si="1">SUM(D18:AH18)</f>
        <v>0</v>
      </c>
      <c r="AJ18" s="42" t="e">
        <f t="shared" si="0"/>
        <v>#DIV/0!</v>
      </c>
      <c r="AK18" s="271"/>
    </row>
    <row r="19" spans="1:37" ht="12.75" customHeight="1">
      <c r="A19" s="5" t="str">
        <f>'Jan24'!A19</f>
        <v>EC grant no, UCD a/c no. + Project Title</v>
      </c>
      <c r="B19" s="69" t="str">
        <f>'Jan24'!B19</f>
        <v>&lt;select from list in Jan tab only&gt;</v>
      </c>
      <c r="C19" s="69" t="str">
        <f>'Jan24'!C19</f>
        <v>WP &lt;insert&gt;</v>
      </c>
      <c r="D19" s="8"/>
      <c r="E19" s="8"/>
      <c r="F19" s="8"/>
      <c r="G19" s="8"/>
      <c r="H19" s="19"/>
      <c r="I19" s="19"/>
      <c r="J19" s="8"/>
      <c r="K19" s="8"/>
      <c r="L19" s="8"/>
      <c r="M19" s="8"/>
      <c r="N19" s="8"/>
      <c r="O19" s="19"/>
      <c r="P19" s="19"/>
      <c r="Q19" s="8"/>
      <c r="R19" s="8"/>
      <c r="S19" s="8"/>
      <c r="T19" s="8"/>
      <c r="U19" s="8"/>
      <c r="V19" s="19"/>
      <c r="W19" s="19"/>
      <c r="X19" s="8"/>
      <c r="Y19" s="8"/>
      <c r="Z19" s="8"/>
      <c r="AA19" s="8"/>
      <c r="AB19" s="8"/>
      <c r="AC19" s="19"/>
      <c r="AD19" s="19"/>
      <c r="AE19" s="104"/>
      <c r="AF19" s="8"/>
      <c r="AG19" s="8"/>
      <c r="AH19" s="8"/>
      <c r="AI19" s="6">
        <f t="shared" si="1"/>
        <v>0</v>
      </c>
      <c r="AJ19" s="42" t="e">
        <f t="shared" si="0"/>
        <v>#DIV/0!</v>
      </c>
      <c r="AK19" s="271"/>
    </row>
    <row r="20" spans="1:37" ht="12.75" customHeight="1">
      <c r="A20" s="5" t="str">
        <f>'Jan24'!A20</f>
        <v>EC grant no, UCD a/c no. + Project Title</v>
      </c>
      <c r="B20" s="69" t="str">
        <f>'Jan24'!B20</f>
        <v>&lt;select from list in Jan tab only&gt;</v>
      </c>
      <c r="C20" s="69" t="str">
        <f>'Jan24'!C20</f>
        <v>WP &lt;insert&gt;</v>
      </c>
      <c r="D20" s="8"/>
      <c r="E20" s="8"/>
      <c r="F20" s="8"/>
      <c r="G20" s="8"/>
      <c r="H20" s="19"/>
      <c r="I20" s="19"/>
      <c r="J20" s="8"/>
      <c r="K20" s="8"/>
      <c r="L20" s="8"/>
      <c r="M20" s="8"/>
      <c r="N20" s="8"/>
      <c r="O20" s="19"/>
      <c r="P20" s="19"/>
      <c r="Q20" s="8"/>
      <c r="R20" s="8"/>
      <c r="S20" s="8"/>
      <c r="T20" s="8"/>
      <c r="U20" s="8"/>
      <c r="V20" s="19"/>
      <c r="W20" s="19"/>
      <c r="X20" s="8"/>
      <c r="Y20" s="8"/>
      <c r="Z20" s="8"/>
      <c r="AA20" s="8"/>
      <c r="AB20" s="8"/>
      <c r="AC20" s="19"/>
      <c r="AD20" s="19"/>
      <c r="AE20" s="104"/>
      <c r="AF20" s="8"/>
      <c r="AG20" s="8"/>
      <c r="AH20" s="8"/>
      <c r="AI20" s="6">
        <f t="shared" si="1"/>
        <v>0</v>
      </c>
      <c r="AJ20" s="42" t="e">
        <f t="shared" si="0"/>
        <v>#DIV/0!</v>
      </c>
      <c r="AK20" s="271"/>
    </row>
    <row r="21" spans="1:37" ht="12.75" customHeight="1">
      <c r="A21" s="5" t="str">
        <f>'Jan24'!A21</f>
        <v>EC grant no, UCD a/c no. + Project Title</v>
      </c>
      <c r="B21" s="69" t="str">
        <f>'Jan24'!B21</f>
        <v>&lt;select from list in Jan tab only&gt;</v>
      </c>
      <c r="C21" s="69" t="str">
        <f>'Jan24'!C21</f>
        <v>WP &lt;insert&gt;</v>
      </c>
      <c r="D21" s="8"/>
      <c r="E21" s="8"/>
      <c r="F21" s="8"/>
      <c r="G21" s="8"/>
      <c r="H21" s="19"/>
      <c r="I21" s="19"/>
      <c r="J21" s="8"/>
      <c r="K21" s="8"/>
      <c r="L21" s="8"/>
      <c r="M21" s="8"/>
      <c r="N21" s="8"/>
      <c r="O21" s="19"/>
      <c r="P21" s="19"/>
      <c r="Q21" s="8"/>
      <c r="R21" s="8"/>
      <c r="S21" s="8"/>
      <c r="T21" s="8"/>
      <c r="U21" s="8"/>
      <c r="V21" s="19"/>
      <c r="W21" s="19"/>
      <c r="X21" s="8"/>
      <c r="Y21" s="8"/>
      <c r="Z21" s="8"/>
      <c r="AA21" s="8"/>
      <c r="AB21" s="8"/>
      <c r="AC21" s="19"/>
      <c r="AD21" s="19"/>
      <c r="AE21" s="104"/>
      <c r="AF21" s="8"/>
      <c r="AG21" s="8"/>
      <c r="AH21" s="8"/>
      <c r="AI21" s="6">
        <f t="shared" si="1"/>
        <v>0</v>
      </c>
      <c r="AJ21" s="42" t="e">
        <f t="shared" si="0"/>
        <v>#DIV/0!</v>
      </c>
      <c r="AK21" s="271"/>
    </row>
    <row r="22" spans="1:37" ht="12.75" customHeight="1">
      <c r="A22" s="5" t="str">
        <f>'Jan24'!A22</f>
        <v>EC grant no, UCD a/c no. + Project Title</v>
      </c>
      <c r="B22" s="69" t="str">
        <f>'Jan24'!B22</f>
        <v>&lt;select from list in Jan tab only&gt;</v>
      </c>
      <c r="C22" s="69" t="str">
        <f>'Jan24'!C22</f>
        <v>WP &lt;insert&gt;</v>
      </c>
      <c r="D22" s="8"/>
      <c r="E22" s="8"/>
      <c r="F22" s="8"/>
      <c r="G22" s="8"/>
      <c r="H22" s="19"/>
      <c r="I22" s="19"/>
      <c r="J22" s="8"/>
      <c r="K22" s="8"/>
      <c r="L22" s="8"/>
      <c r="M22" s="8"/>
      <c r="N22" s="8"/>
      <c r="O22" s="19"/>
      <c r="P22" s="19"/>
      <c r="Q22" s="8"/>
      <c r="R22" s="8"/>
      <c r="S22" s="8"/>
      <c r="T22" s="8"/>
      <c r="U22" s="8"/>
      <c r="V22" s="19"/>
      <c r="W22" s="19"/>
      <c r="X22" s="8"/>
      <c r="Y22" s="8"/>
      <c r="Z22" s="8"/>
      <c r="AA22" s="8"/>
      <c r="AB22" s="8"/>
      <c r="AC22" s="19"/>
      <c r="AD22" s="19"/>
      <c r="AE22" s="104"/>
      <c r="AF22" s="8"/>
      <c r="AG22" s="8"/>
      <c r="AH22" s="8"/>
      <c r="AI22" s="6">
        <f t="shared" si="1"/>
        <v>0</v>
      </c>
      <c r="AJ22" s="42" t="e">
        <f t="shared" si="0"/>
        <v>#DIV/0!</v>
      </c>
      <c r="AK22" s="271"/>
    </row>
    <row r="23" spans="1:37" ht="12.75" customHeight="1">
      <c r="A23" s="5" t="str">
        <f>'Jan24'!A23</f>
        <v>EC grant no, UCD a/c no. + Project Title</v>
      </c>
      <c r="B23" s="69" t="str">
        <f>'Jan24'!B23</f>
        <v>&lt;select from list in Jan tab only&gt;</v>
      </c>
      <c r="C23" s="69" t="str">
        <f>'Jan24'!C23</f>
        <v>WP &lt;insert&gt;</v>
      </c>
      <c r="D23" s="8"/>
      <c r="E23" s="8"/>
      <c r="F23" s="8"/>
      <c r="G23" s="8"/>
      <c r="H23" s="19"/>
      <c r="I23" s="19"/>
      <c r="J23" s="8"/>
      <c r="K23" s="8"/>
      <c r="L23" s="8"/>
      <c r="M23" s="8"/>
      <c r="N23" s="8"/>
      <c r="O23" s="19"/>
      <c r="P23" s="19"/>
      <c r="Q23" s="8"/>
      <c r="R23" s="8"/>
      <c r="S23" s="8"/>
      <c r="T23" s="8"/>
      <c r="U23" s="8"/>
      <c r="V23" s="19"/>
      <c r="W23" s="19"/>
      <c r="X23" s="8"/>
      <c r="Y23" s="8"/>
      <c r="Z23" s="8"/>
      <c r="AA23" s="8"/>
      <c r="AB23" s="8"/>
      <c r="AC23" s="19"/>
      <c r="AD23" s="19"/>
      <c r="AE23" s="104"/>
      <c r="AF23" s="8"/>
      <c r="AG23" s="8"/>
      <c r="AH23" s="8"/>
      <c r="AI23" s="6">
        <f t="shared" si="1"/>
        <v>0</v>
      </c>
      <c r="AJ23" s="42" t="e">
        <f t="shared" si="0"/>
        <v>#DIV/0!</v>
      </c>
      <c r="AK23" s="271"/>
    </row>
    <row r="24" spans="1:37" ht="12.75" customHeight="1">
      <c r="A24" s="5" t="str">
        <f>'Jan24'!A24</f>
        <v>EC grant no, UCD a/c no. + Project Title</v>
      </c>
      <c r="B24" s="69" t="str">
        <f>'Jan24'!B24</f>
        <v>&lt;select from list in Jan tab only&gt;</v>
      </c>
      <c r="C24" s="69" t="str">
        <f>'Jan24'!C24</f>
        <v>WP &lt;insert&gt;</v>
      </c>
      <c r="D24" s="8"/>
      <c r="E24" s="8"/>
      <c r="F24" s="8"/>
      <c r="G24" s="8"/>
      <c r="H24" s="19"/>
      <c r="I24" s="19"/>
      <c r="J24" s="8"/>
      <c r="K24" s="8"/>
      <c r="L24" s="8"/>
      <c r="M24" s="8"/>
      <c r="N24" s="8"/>
      <c r="O24" s="19"/>
      <c r="P24" s="19"/>
      <c r="Q24" s="8"/>
      <c r="R24" s="8"/>
      <c r="S24" s="8"/>
      <c r="T24" s="8"/>
      <c r="U24" s="8"/>
      <c r="V24" s="19"/>
      <c r="W24" s="19"/>
      <c r="X24" s="8"/>
      <c r="Y24" s="8"/>
      <c r="Z24" s="8"/>
      <c r="AA24" s="8"/>
      <c r="AB24" s="8"/>
      <c r="AC24" s="19"/>
      <c r="AD24" s="19"/>
      <c r="AE24" s="104"/>
      <c r="AF24" s="8"/>
      <c r="AG24" s="8"/>
      <c r="AH24" s="8"/>
      <c r="AI24" s="6">
        <f t="shared" si="1"/>
        <v>0</v>
      </c>
      <c r="AJ24" s="42" t="e">
        <f t="shared" si="0"/>
        <v>#DIV/0!</v>
      </c>
      <c r="AK24" s="271"/>
    </row>
    <row r="25" spans="1:37" ht="12.75" customHeight="1">
      <c r="A25" s="5" t="str">
        <f>'Jan24'!A25</f>
        <v>EC grant no, UCD a/c no. + Project Title</v>
      </c>
      <c r="B25" s="69" t="str">
        <f>'Jan24'!B25</f>
        <v>&lt;select from list in Jan tab only&gt;</v>
      </c>
      <c r="C25" s="69" t="str">
        <f>'Jan24'!C25</f>
        <v>WP &lt;insert&gt;</v>
      </c>
      <c r="D25" s="8"/>
      <c r="E25" s="8"/>
      <c r="F25" s="8"/>
      <c r="G25" s="8"/>
      <c r="H25" s="19"/>
      <c r="I25" s="19"/>
      <c r="J25" s="8"/>
      <c r="K25" s="8"/>
      <c r="L25" s="8"/>
      <c r="M25" s="8"/>
      <c r="N25" s="8"/>
      <c r="O25" s="19"/>
      <c r="P25" s="19"/>
      <c r="Q25" s="8"/>
      <c r="R25" s="8"/>
      <c r="S25" s="8"/>
      <c r="T25" s="8"/>
      <c r="U25" s="8"/>
      <c r="V25" s="19"/>
      <c r="W25" s="19"/>
      <c r="X25" s="8"/>
      <c r="Y25" s="8"/>
      <c r="Z25" s="8"/>
      <c r="AA25" s="8"/>
      <c r="AB25" s="8"/>
      <c r="AC25" s="19"/>
      <c r="AD25" s="19"/>
      <c r="AE25" s="104"/>
      <c r="AF25" s="8"/>
      <c r="AG25" s="8"/>
      <c r="AH25" s="8"/>
      <c r="AI25" s="6">
        <f t="shared" si="1"/>
        <v>0</v>
      </c>
      <c r="AJ25" s="42" t="e">
        <f t="shared" si="0"/>
        <v>#DIV/0!</v>
      </c>
      <c r="AK25" s="271"/>
    </row>
    <row r="26" spans="1:37" ht="12.75" customHeight="1">
      <c r="A26" s="5" t="str">
        <f>'Jan24'!A26</f>
        <v>EC grant no, UCD a/c no. + Project Title</v>
      </c>
      <c r="B26" s="69" t="str">
        <f>'Jan24'!B26</f>
        <v>&lt;select from list in Jan tab only&gt;</v>
      </c>
      <c r="C26" s="69" t="str">
        <f>'Jan24'!C26</f>
        <v>WP &lt;insert&gt;</v>
      </c>
      <c r="D26" s="8"/>
      <c r="E26" s="8"/>
      <c r="F26" s="8"/>
      <c r="G26" s="8"/>
      <c r="H26" s="19"/>
      <c r="I26" s="19"/>
      <c r="J26" s="8"/>
      <c r="K26" s="8"/>
      <c r="L26" s="8"/>
      <c r="M26" s="8"/>
      <c r="N26" s="8"/>
      <c r="O26" s="19"/>
      <c r="P26" s="19"/>
      <c r="Q26" s="8"/>
      <c r="R26" s="8"/>
      <c r="S26" s="8"/>
      <c r="T26" s="8"/>
      <c r="U26" s="8"/>
      <c r="V26" s="19"/>
      <c r="W26" s="19"/>
      <c r="X26" s="8"/>
      <c r="Y26" s="8"/>
      <c r="Z26" s="8"/>
      <c r="AA26" s="8"/>
      <c r="AB26" s="8"/>
      <c r="AC26" s="19"/>
      <c r="AD26" s="19"/>
      <c r="AE26" s="104"/>
      <c r="AF26" s="8"/>
      <c r="AG26" s="8"/>
      <c r="AH26" s="8"/>
      <c r="AI26" s="6">
        <f t="shared" si="1"/>
        <v>0</v>
      </c>
      <c r="AJ26" s="42" t="e">
        <f t="shared" si="0"/>
        <v>#DIV/0!</v>
      </c>
      <c r="AK26" s="271"/>
    </row>
    <row r="27" spans="1:37" ht="12.75" customHeight="1">
      <c r="A27" s="5" t="str">
        <f>'Jan24'!A27</f>
        <v>EC grant no, UCD a/c no. + Project Title</v>
      </c>
      <c r="B27" s="69" t="str">
        <f>'Jan24'!B27</f>
        <v>&lt;select from list in Jan tab only&gt;</v>
      </c>
      <c r="C27" s="69" t="str">
        <f>'Jan24'!C27</f>
        <v>WP &lt;insert&gt;</v>
      </c>
      <c r="D27" s="8"/>
      <c r="E27" s="8"/>
      <c r="F27" s="8"/>
      <c r="G27" s="8"/>
      <c r="H27" s="19"/>
      <c r="I27" s="19"/>
      <c r="J27" s="8"/>
      <c r="K27" s="8"/>
      <c r="L27" s="8"/>
      <c r="M27" s="8"/>
      <c r="N27" s="8"/>
      <c r="O27" s="19"/>
      <c r="P27" s="19"/>
      <c r="Q27" s="8"/>
      <c r="R27" s="8"/>
      <c r="S27" s="8"/>
      <c r="T27" s="8"/>
      <c r="U27" s="8"/>
      <c r="V27" s="19"/>
      <c r="W27" s="19"/>
      <c r="X27" s="8"/>
      <c r="Y27" s="8"/>
      <c r="Z27" s="8"/>
      <c r="AA27" s="8"/>
      <c r="AB27" s="8"/>
      <c r="AC27" s="19"/>
      <c r="AD27" s="19"/>
      <c r="AE27" s="104"/>
      <c r="AF27" s="8"/>
      <c r="AG27" s="8"/>
      <c r="AH27" s="8"/>
      <c r="AI27" s="6">
        <f t="shared" si="1"/>
        <v>0</v>
      </c>
      <c r="AJ27" s="42" t="e">
        <f t="shared" si="0"/>
        <v>#DIV/0!</v>
      </c>
      <c r="AK27" s="271"/>
    </row>
    <row r="28" spans="1:37" ht="12.75" customHeight="1">
      <c r="A28" s="5" t="str">
        <f>'Jan24'!A28</f>
        <v>EC grant no, UCD a/c no. + Project Title</v>
      </c>
      <c r="B28" s="69" t="str">
        <f>'Jan24'!B28</f>
        <v>&lt;select from list in Jan tab only&gt;</v>
      </c>
      <c r="C28" s="69" t="str">
        <f>'Jan24'!C28</f>
        <v>WP &lt;insert&gt;</v>
      </c>
      <c r="D28" s="8"/>
      <c r="E28" s="8"/>
      <c r="F28" s="8"/>
      <c r="G28" s="8"/>
      <c r="H28" s="19"/>
      <c r="I28" s="19"/>
      <c r="J28" s="8"/>
      <c r="K28" s="8"/>
      <c r="L28" s="8"/>
      <c r="M28" s="8"/>
      <c r="N28" s="8"/>
      <c r="O28" s="19"/>
      <c r="P28" s="19"/>
      <c r="Q28" s="8"/>
      <c r="R28" s="8"/>
      <c r="S28" s="8"/>
      <c r="T28" s="8"/>
      <c r="U28" s="8"/>
      <c r="V28" s="19"/>
      <c r="W28" s="19"/>
      <c r="X28" s="8"/>
      <c r="Y28" s="8"/>
      <c r="Z28" s="8"/>
      <c r="AA28" s="8"/>
      <c r="AB28" s="8"/>
      <c r="AC28" s="19"/>
      <c r="AD28" s="19"/>
      <c r="AE28" s="104"/>
      <c r="AF28" s="8"/>
      <c r="AG28" s="8"/>
      <c r="AH28" s="8"/>
      <c r="AI28" s="6">
        <f t="shared" si="1"/>
        <v>0</v>
      </c>
      <c r="AJ28" s="42" t="e">
        <f t="shared" si="0"/>
        <v>#DIV/0!</v>
      </c>
      <c r="AK28" s="271"/>
    </row>
    <row r="29" spans="1:37" ht="12.75" customHeight="1">
      <c r="A29" s="5" t="str">
        <f>'Jan24'!A29</f>
        <v>EC grant no, UCD a/c no. + Project Title</v>
      </c>
      <c r="B29" s="69" t="str">
        <f>'Jan24'!B29</f>
        <v>&lt;select from list in Jan tab only&gt;</v>
      </c>
      <c r="C29" s="69" t="str">
        <f>'Jan24'!C29</f>
        <v>WP &lt;insert&gt;</v>
      </c>
      <c r="D29" s="8"/>
      <c r="E29" s="8"/>
      <c r="F29" s="8"/>
      <c r="G29" s="8"/>
      <c r="H29" s="19"/>
      <c r="I29" s="19"/>
      <c r="J29" s="8"/>
      <c r="K29" s="8"/>
      <c r="L29" s="8"/>
      <c r="M29" s="8"/>
      <c r="N29" s="8"/>
      <c r="O29" s="19"/>
      <c r="P29" s="19"/>
      <c r="Q29" s="8"/>
      <c r="R29" s="8"/>
      <c r="S29" s="8"/>
      <c r="T29" s="8"/>
      <c r="U29" s="8"/>
      <c r="V29" s="19"/>
      <c r="W29" s="19"/>
      <c r="X29" s="8"/>
      <c r="Y29" s="8"/>
      <c r="Z29" s="8"/>
      <c r="AA29" s="8"/>
      <c r="AB29" s="8"/>
      <c r="AC29" s="19"/>
      <c r="AD29" s="19"/>
      <c r="AE29" s="104"/>
      <c r="AF29" s="8"/>
      <c r="AG29" s="8"/>
      <c r="AH29" s="8"/>
      <c r="AI29" s="6">
        <f t="shared" si="1"/>
        <v>0</v>
      </c>
      <c r="AJ29" s="42" t="e">
        <f t="shared" si="0"/>
        <v>#DIV/0!</v>
      </c>
      <c r="AK29" s="271"/>
    </row>
    <row r="30" spans="1:37" ht="12.75" customHeight="1">
      <c r="A30" s="5" t="str">
        <f>'Jan24'!A30</f>
        <v>EC grant no, UCD a/c no. + Project Title</v>
      </c>
      <c r="B30" s="69" t="str">
        <f>'Jan24'!B30</f>
        <v>&lt;select from list in Jan tab only&gt;</v>
      </c>
      <c r="C30" s="69" t="str">
        <f>'Jan24'!C30</f>
        <v>WP &lt;insert&gt;</v>
      </c>
      <c r="D30" s="8"/>
      <c r="E30" s="8"/>
      <c r="F30" s="8"/>
      <c r="G30" s="8"/>
      <c r="H30" s="19"/>
      <c r="I30" s="19"/>
      <c r="J30" s="8"/>
      <c r="K30" s="8"/>
      <c r="L30" s="8"/>
      <c r="M30" s="8"/>
      <c r="N30" s="8"/>
      <c r="O30" s="19"/>
      <c r="P30" s="19"/>
      <c r="Q30" s="8"/>
      <c r="R30" s="8"/>
      <c r="S30" s="8"/>
      <c r="T30" s="8"/>
      <c r="U30" s="8"/>
      <c r="V30" s="19"/>
      <c r="W30" s="19"/>
      <c r="X30" s="8"/>
      <c r="Y30" s="8"/>
      <c r="Z30" s="8"/>
      <c r="AA30" s="8"/>
      <c r="AB30" s="8"/>
      <c r="AC30" s="19"/>
      <c r="AD30" s="19"/>
      <c r="AE30" s="104"/>
      <c r="AF30" s="8"/>
      <c r="AG30" s="8"/>
      <c r="AH30" s="8"/>
      <c r="AI30" s="6">
        <f t="shared" si="1"/>
        <v>0</v>
      </c>
      <c r="AJ30" s="42" t="e">
        <f t="shared" si="0"/>
        <v>#DIV/0!</v>
      </c>
      <c r="AK30" s="271"/>
    </row>
    <row r="31" spans="1:37" ht="12.75" customHeight="1">
      <c r="A31" s="5" t="str">
        <f>'Jan24'!A31</f>
        <v>EC grant no, UCD a/c no. + Project Title</v>
      </c>
      <c r="B31" s="69" t="str">
        <f>'Jan24'!B31</f>
        <v>&lt;select from list in Jan tab only&gt;</v>
      </c>
      <c r="C31" s="69" t="str">
        <f>'Jan24'!C31</f>
        <v>WP &lt;insert&gt;</v>
      </c>
      <c r="D31" s="8"/>
      <c r="E31" s="8"/>
      <c r="F31" s="8"/>
      <c r="G31" s="8"/>
      <c r="H31" s="19"/>
      <c r="I31" s="19"/>
      <c r="J31" s="8"/>
      <c r="K31" s="8"/>
      <c r="L31" s="8"/>
      <c r="M31" s="8"/>
      <c r="N31" s="8"/>
      <c r="O31" s="19"/>
      <c r="P31" s="19"/>
      <c r="Q31" s="8"/>
      <c r="R31" s="8"/>
      <c r="S31" s="8"/>
      <c r="T31" s="8"/>
      <c r="U31" s="8"/>
      <c r="V31" s="19"/>
      <c r="W31" s="19"/>
      <c r="X31" s="8"/>
      <c r="Y31" s="8"/>
      <c r="Z31" s="8"/>
      <c r="AA31" s="8"/>
      <c r="AB31" s="8"/>
      <c r="AC31" s="19"/>
      <c r="AD31" s="19"/>
      <c r="AE31" s="104"/>
      <c r="AF31" s="8"/>
      <c r="AG31" s="8"/>
      <c r="AH31" s="8"/>
      <c r="AI31" s="6">
        <f t="shared" si="1"/>
        <v>0</v>
      </c>
      <c r="AJ31" s="42" t="e">
        <f t="shared" si="0"/>
        <v>#DIV/0!</v>
      </c>
      <c r="AK31" s="271"/>
    </row>
    <row r="32" spans="1:37" ht="12.75" customHeight="1">
      <c r="A32" s="297" t="s">
        <v>147</v>
      </c>
      <c r="B32" s="298"/>
      <c r="C32" s="299"/>
      <c r="D32" s="6">
        <f t="shared" ref="D32:AG32" si="2">SUM(D17:D31)</f>
        <v>0</v>
      </c>
      <c r="E32" s="6">
        <f t="shared" si="2"/>
        <v>0</v>
      </c>
      <c r="F32" s="6">
        <f t="shared" si="2"/>
        <v>0</v>
      </c>
      <c r="G32" s="6">
        <f t="shared" si="2"/>
        <v>0</v>
      </c>
      <c r="H32" s="19">
        <f t="shared" si="2"/>
        <v>0</v>
      </c>
      <c r="I32" s="19">
        <f t="shared" si="2"/>
        <v>0</v>
      </c>
      <c r="J32" s="6">
        <f t="shared" si="2"/>
        <v>0</v>
      </c>
      <c r="K32" s="6">
        <f t="shared" si="2"/>
        <v>0</v>
      </c>
      <c r="L32" s="6">
        <f t="shared" si="2"/>
        <v>0</v>
      </c>
      <c r="M32" s="6">
        <f t="shared" si="2"/>
        <v>0</v>
      </c>
      <c r="N32" s="6">
        <f t="shared" si="2"/>
        <v>0</v>
      </c>
      <c r="O32" s="19">
        <f t="shared" si="2"/>
        <v>0</v>
      </c>
      <c r="P32" s="19">
        <f t="shared" si="2"/>
        <v>0</v>
      </c>
      <c r="Q32" s="6">
        <f t="shared" si="2"/>
        <v>0</v>
      </c>
      <c r="R32" s="6">
        <f t="shared" si="2"/>
        <v>0</v>
      </c>
      <c r="S32" s="6">
        <f t="shared" si="2"/>
        <v>0</v>
      </c>
      <c r="T32" s="6">
        <f t="shared" si="2"/>
        <v>0</v>
      </c>
      <c r="U32" s="6">
        <f t="shared" si="2"/>
        <v>0</v>
      </c>
      <c r="V32" s="19">
        <f t="shared" si="2"/>
        <v>0</v>
      </c>
      <c r="W32" s="19">
        <f t="shared" si="2"/>
        <v>0</v>
      </c>
      <c r="X32" s="6">
        <f t="shared" si="2"/>
        <v>0</v>
      </c>
      <c r="Y32" s="6">
        <f t="shared" si="2"/>
        <v>0</v>
      </c>
      <c r="Z32" s="6">
        <f t="shared" si="2"/>
        <v>0</v>
      </c>
      <c r="AA32" s="6">
        <f t="shared" si="2"/>
        <v>0</v>
      </c>
      <c r="AB32" s="6">
        <f t="shared" si="2"/>
        <v>0</v>
      </c>
      <c r="AC32" s="19">
        <f t="shared" si="2"/>
        <v>0</v>
      </c>
      <c r="AD32" s="19">
        <f t="shared" si="2"/>
        <v>0</v>
      </c>
      <c r="AE32" s="104">
        <f t="shared" si="2"/>
        <v>0</v>
      </c>
      <c r="AF32" s="6">
        <f t="shared" si="2"/>
        <v>0</v>
      </c>
      <c r="AG32" s="6">
        <f t="shared" si="2"/>
        <v>0</v>
      </c>
      <c r="AH32" s="6">
        <f t="shared" ref="AH32" si="3">SUM(AH17:AH31)</f>
        <v>0</v>
      </c>
      <c r="AI32" s="6">
        <f t="shared" si="1"/>
        <v>0</v>
      </c>
      <c r="AJ32" s="42" t="e">
        <f t="shared" si="0"/>
        <v>#DIV/0!</v>
      </c>
      <c r="AK32" s="268"/>
    </row>
    <row r="33" spans="1:37"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70"/>
    </row>
    <row r="34" spans="1:37" ht="12.75" customHeight="1">
      <c r="A34" s="162" t="str">
        <f>'Jan24'!A34</f>
        <v>Non EU/Other Activities</v>
      </c>
      <c r="B34" s="5" t="str">
        <f>'Jan24'!B34</f>
        <v>&lt;input in Jan tab only&gt;</v>
      </c>
      <c r="C34" s="162" t="str">
        <f>'Jan24'!C34</f>
        <v>WP &lt;insert&gt;</v>
      </c>
      <c r="D34" s="8"/>
      <c r="E34" s="8"/>
      <c r="F34" s="8"/>
      <c r="G34" s="8"/>
      <c r="H34" s="19"/>
      <c r="I34" s="19"/>
      <c r="J34" s="8"/>
      <c r="K34" s="8"/>
      <c r="L34" s="8"/>
      <c r="M34" s="8"/>
      <c r="N34" s="8"/>
      <c r="O34" s="19"/>
      <c r="P34" s="19"/>
      <c r="Q34" s="8"/>
      <c r="R34" s="8"/>
      <c r="S34" s="8"/>
      <c r="T34" s="8"/>
      <c r="U34" s="8"/>
      <c r="V34" s="19"/>
      <c r="W34" s="19"/>
      <c r="X34" s="8"/>
      <c r="Y34" s="8"/>
      <c r="Z34" s="8"/>
      <c r="AA34" s="8"/>
      <c r="AB34" s="8"/>
      <c r="AC34" s="19"/>
      <c r="AD34" s="19"/>
      <c r="AE34" s="104"/>
      <c r="AF34" s="8"/>
      <c r="AG34" s="8"/>
      <c r="AH34" s="8"/>
      <c r="AI34" s="6">
        <f t="shared" ref="AI34:AI40" si="4">SUM(D34:AH34)</f>
        <v>0</v>
      </c>
      <c r="AJ34" s="42" t="e">
        <f>AI34/$AI$48</f>
        <v>#DIV/0!</v>
      </c>
      <c r="AK34" s="269"/>
    </row>
    <row r="35" spans="1:37" ht="12.75" customHeight="1">
      <c r="A35" s="162" t="str">
        <f>'Jan24'!A35</f>
        <v>Non EU/Other Activities</v>
      </c>
      <c r="B35" s="5" t="str">
        <f>'Jan24'!B35</f>
        <v>&lt;input in Jan tab only&gt;</v>
      </c>
      <c r="C35" s="162" t="str">
        <f>'Jan24'!C35</f>
        <v>WP &lt;insert&gt;</v>
      </c>
      <c r="D35" s="8"/>
      <c r="E35" s="8"/>
      <c r="F35" s="8"/>
      <c r="G35" s="8"/>
      <c r="H35" s="19"/>
      <c r="I35" s="19"/>
      <c r="J35" s="8"/>
      <c r="K35" s="8"/>
      <c r="L35" s="8"/>
      <c r="M35" s="8"/>
      <c r="N35" s="8"/>
      <c r="O35" s="19"/>
      <c r="P35" s="19"/>
      <c r="Q35" s="8"/>
      <c r="R35" s="8"/>
      <c r="S35" s="8"/>
      <c r="T35" s="8"/>
      <c r="U35" s="8"/>
      <c r="V35" s="19"/>
      <c r="W35" s="19"/>
      <c r="X35" s="8"/>
      <c r="Y35" s="8"/>
      <c r="Z35" s="8"/>
      <c r="AA35" s="8"/>
      <c r="AB35" s="8"/>
      <c r="AC35" s="19"/>
      <c r="AD35" s="19"/>
      <c r="AE35" s="104"/>
      <c r="AF35" s="8"/>
      <c r="AG35" s="8"/>
      <c r="AH35" s="8"/>
      <c r="AI35" s="6">
        <f t="shared" si="4"/>
        <v>0</v>
      </c>
      <c r="AJ35" s="42" t="e">
        <f t="shared" ref="AJ35:AJ39" si="5">AI35/$AI$48</f>
        <v>#DIV/0!</v>
      </c>
      <c r="AK35" s="269"/>
    </row>
    <row r="36" spans="1:37" ht="12.75" customHeight="1">
      <c r="A36" s="162" t="str">
        <f>'Jan24'!A36</f>
        <v>Non EU/Other Activities</v>
      </c>
      <c r="B36" s="5" t="str">
        <f>'Jan24'!B36</f>
        <v>&lt;input in Jan tab only&gt;</v>
      </c>
      <c r="C36" s="162" t="str">
        <f>'Jan24'!C36</f>
        <v>WP &lt;insert&gt;</v>
      </c>
      <c r="D36" s="8"/>
      <c r="E36" s="8"/>
      <c r="F36" s="8"/>
      <c r="G36" s="8"/>
      <c r="H36" s="19"/>
      <c r="I36" s="19"/>
      <c r="J36" s="8"/>
      <c r="K36" s="8"/>
      <c r="L36" s="8"/>
      <c r="M36" s="8"/>
      <c r="N36" s="8"/>
      <c r="O36" s="19"/>
      <c r="P36" s="19"/>
      <c r="Q36" s="8"/>
      <c r="R36" s="8"/>
      <c r="S36" s="8"/>
      <c r="T36" s="8"/>
      <c r="U36" s="8"/>
      <c r="V36" s="19"/>
      <c r="W36" s="19"/>
      <c r="X36" s="8"/>
      <c r="Y36" s="8"/>
      <c r="Z36" s="8"/>
      <c r="AA36" s="8"/>
      <c r="AB36" s="8"/>
      <c r="AC36" s="19"/>
      <c r="AD36" s="19"/>
      <c r="AE36" s="104"/>
      <c r="AF36" s="8"/>
      <c r="AG36" s="8"/>
      <c r="AH36" s="8"/>
      <c r="AI36" s="6">
        <f t="shared" si="4"/>
        <v>0</v>
      </c>
      <c r="AJ36" s="42" t="e">
        <f t="shared" si="5"/>
        <v>#DIV/0!</v>
      </c>
      <c r="AK36" s="269"/>
    </row>
    <row r="37" spans="1:37" ht="12.75" customHeight="1">
      <c r="A37" s="162" t="str">
        <f>'Jan24'!A37</f>
        <v>Non EU/Other Activities</v>
      </c>
      <c r="B37" s="5" t="str">
        <f>'Jan24'!B37</f>
        <v>&lt;input in Jan tab only&gt;</v>
      </c>
      <c r="C37" s="162" t="str">
        <f>'Jan24'!C37</f>
        <v>WP &lt;insert&gt;</v>
      </c>
      <c r="D37" s="8"/>
      <c r="E37" s="8"/>
      <c r="F37" s="8"/>
      <c r="G37" s="8"/>
      <c r="H37" s="19"/>
      <c r="I37" s="19"/>
      <c r="J37" s="8"/>
      <c r="K37" s="8"/>
      <c r="L37" s="8"/>
      <c r="M37" s="8"/>
      <c r="N37" s="8"/>
      <c r="O37" s="19"/>
      <c r="P37" s="19"/>
      <c r="Q37" s="8"/>
      <c r="R37" s="8"/>
      <c r="S37" s="8"/>
      <c r="T37" s="8"/>
      <c r="U37" s="8"/>
      <c r="V37" s="19"/>
      <c r="W37" s="19"/>
      <c r="X37" s="8"/>
      <c r="Y37" s="8"/>
      <c r="Z37" s="8"/>
      <c r="AA37" s="8"/>
      <c r="AB37" s="8"/>
      <c r="AC37" s="19"/>
      <c r="AD37" s="19"/>
      <c r="AE37" s="104"/>
      <c r="AF37" s="8"/>
      <c r="AG37" s="8"/>
      <c r="AH37" s="8"/>
      <c r="AI37" s="6">
        <f t="shared" si="4"/>
        <v>0</v>
      </c>
      <c r="AJ37" s="42" t="e">
        <f t="shared" si="5"/>
        <v>#DIV/0!</v>
      </c>
      <c r="AK37" s="269"/>
    </row>
    <row r="38" spans="1:37" ht="12.75" customHeight="1">
      <c r="A38" s="162" t="str">
        <f>'Jan24'!A38</f>
        <v>Non EU/Other Activities</v>
      </c>
      <c r="B38" s="5" t="str">
        <f>'Jan24'!B38</f>
        <v>&lt;input in Jan tab only&gt;</v>
      </c>
      <c r="C38" s="162" t="str">
        <f>'Jan24'!C38</f>
        <v>WP &lt;insert&gt;</v>
      </c>
      <c r="D38" s="8"/>
      <c r="E38" s="8"/>
      <c r="F38" s="8"/>
      <c r="G38" s="8"/>
      <c r="H38" s="19"/>
      <c r="I38" s="19"/>
      <c r="J38" s="8"/>
      <c r="K38" s="8"/>
      <c r="L38" s="8"/>
      <c r="M38" s="8"/>
      <c r="N38" s="8"/>
      <c r="O38" s="19"/>
      <c r="P38" s="19"/>
      <c r="Q38" s="8"/>
      <c r="R38" s="8"/>
      <c r="S38" s="8"/>
      <c r="T38" s="8"/>
      <c r="U38" s="8"/>
      <c r="V38" s="19"/>
      <c r="W38" s="19"/>
      <c r="X38" s="8"/>
      <c r="Y38" s="8"/>
      <c r="Z38" s="8"/>
      <c r="AA38" s="8"/>
      <c r="AB38" s="8"/>
      <c r="AC38" s="19"/>
      <c r="AD38" s="19"/>
      <c r="AE38" s="104"/>
      <c r="AF38" s="8"/>
      <c r="AG38" s="8"/>
      <c r="AH38" s="8"/>
      <c r="AI38" s="6">
        <f t="shared" si="4"/>
        <v>0</v>
      </c>
      <c r="AJ38" s="42" t="e">
        <f t="shared" si="5"/>
        <v>#DIV/0!</v>
      </c>
      <c r="AK38" s="269"/>
    </row>
    <row r="39" spans="1:37" ht="12.75" customHeight="1">
      <c r="A39" s="162" t="str">
        <f>'Jan24'!A39</f>
        <v>Non EU/Other Activities</v>
      </c>
      <c r="B39" s="5" t="str">
        <f>'Jan24'!B39</f>
        <v>&lt;input in Jan tab only&gt;</v>
      </c>
      <c r="C39" s="162" t="str">
        <f>'Jan24'!C39</f>
        <v>WP &lt;insert&gt;</v>
      </c>
      <c r="D39" s="8"/>
      <c r="E39" s="8"/>
      <c r="F39" s="8"/>
      <c r="G39" s="8"/>
      <c r="H39" s="19"/>
      <c r="I39" s="19"/>
      <c r="J39" s="8"/>
      <c r="K39" s="8"/>
      <c r="L39" s="8"/>
      <c r="M39" s="8"/>
      <c r="N39" s="8"/>
      <c r="O39" s="19"/>
      <c r="P39" s="19"/>
      <c r="Q39" s="8"/>
      <c r="R39" s="8"/>
      <c r="S39" s="8"/>
      <c r="T39" s="8"/>
      <c r="U39" s="8"/>
      <c r="V39" s="19"/>
      <c r="W39" s="19"/>
      <c r="X39" s="8"/>
      <c r="Y39" s="8"/>
      <c r="Z39" s="8"/>
      <c r="AA39" s="8"/>
      <c r="AB39" s="8"/>
      <c r="AC39" s="19"/>
      <c r="AD39" s="19"/>
      <c r="AE39" s="104"/>
      <c r="AF39" s="8"/>
      <c r="AG39" s="8"/>
      <c r="AH39" s="8"/>
      <c r="AI39" s="6">
        <f t="shared" si="4"/>
        <v>0</v>
      </c>
      <c r="AJ39" s="42" t="e">
        <f t="shared" si="5"/>
        <v>#DIV/0!</v>
      </c>
      <c r="AK39" s="269"/>
    </row>
    <row r="40" spans="1:37" ht="12.75" customHeight="1">
      <c r="A40" s="297" t="s">
        <v>148</v>
      </c>
      <c r="B40" s="298"/>
      <c r="C40" s="299"/>
      <c r="D40" s="6">
        <f t="shared" ref="D40:AG40" si="6">SUM(D34:D39)</f>
        <v>0</v>
      </c>
      <c r="E40" s="6">
        <f t="shared" si="6"/>
        <v>0</v>
      </c>
      <c r="F40" s="6">
        <f t="shared" si="6"/>
        <v>0</v>
      </c>
      <c r="G40" s="6">
        <f t="shared" si="6"/>
        <v>0</v>
      </c>
      <c r="H40" s="19">
        <f t="shared" si="6"/>
        <v>0</v>
      </c>
      <c r="I40" s="19">
        <f t="shared" si="6"/>
        <v>0</v>
      </c>
      <c r="J40" s="6">
        <f t="shared" si="6"/>
        <v>0</v>
      </c>
      <c r="K40" s="6">
        <f t="shared" si="6"/>
        <v>0</v>
      </c>
      <c r="L40" s="6">
        <f t="shared" si="6"/>
        <v>0</v>
      </c>
      <c r="M40" s="6">
        <f t="shared" si="6"/>
        <v>0</v>
      </c>
      <c r="N40" s="6">
        <f t="shared" si="6"/>
        <v>0</v>
      </c>
      <c r="O40" s="19">
        <f t="shared" si="6"/>
        <v>0</v>
      </c>
      <c r="P40" s="19">
        <f t="shared" si="6"/>
        <v>0</v>
      </c>
      <c r="Q40" s="6">
        <f t="shared" si="6"/>
        <v>0</v>
      </c>
      <c r="R40" s="6">
        <f t="shared" si="6"/>
        <v>0</v>
      </c>
      <c r="S40" s="6">
        <f t="shared" si="6"/>
        <v>0</v>
      </c>
      <c r="T40" s="6">
        <f t="shared" si="6"/>
        <v>0</v>
      </c>
      <c r="U40" s="6">
        <f t="shared" si="6"/>
        <v>0</v>
      </c>
      <c r="V40" s="19">
        <f t="shared" si="6"/>
        <v>0</v>
      </c>
      <c r="W40" s="19">
        <f t="shared" si="6"/>
        <v>0</v>
      </c>
      <c r="X40" s="6">
        <f t="shared" si="6"/>
        <v>0</v>
      </c>
      <c r="Y40" s="6">
        <f t="shared" si="6"/>
        <v>0</v>
      </c>
      <c r="Z40" s="6">
        <f t="shared" si="6"/>
        <v>0</v>
      </c>
      <c r="AA40" s="6">
        <f t="shared" si="6"/>
        <v>0</v>
      </c>
      <c r="AB40" s="6">
        <f t="shared" si="6"/>
        <v>0</v>
      </c>
      <c r="AC40" s="19">
        <f t="shared" si="6"/>
        <v>0</v>
      </c>
      <c r="AD40" s="19">
        <f t="shared" si="6"/>
        <v>0</v>
      </c>
      <c r="AE40" s="104">
        <f t="shared" si="6"/>
        <v>0</v>
      </c>
      <c r="AF40" s="6">
        <f t="shared" si="6"/>
        <v>0</v>
      </c>
      <c r="AG40" s="6">
        <f t="shared" si="6"/>
        <v>0</v>
      </c>
      <c r="AH40" s="6">
        <f>SUM(AH34:AH39)</f>
        <v>0</v>
      </c>
      <c r="AI40" s="6">
        <f t="shared" si="4"/>
        <v>0</v>
      </c>
      <c r="AJ40" s="42" t="e">
        <f>AI40/$AI$48</f>
        <v>#DIV/0!</v>
      </c>
      <c r="AK40" s="268"/>
    </row>
    <row r="41" spans="1:37"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70"/>
    </row>
    <row r="42" spans="1:37" ht="12.75" customHeight="1">
      <c r="A42" s="5" t="s">
        <v>19</v>
      </c>
      <c r="B42" s="5"/>
      <c r="C42" s="5"/>
      <c r="D42" s="8"/>
      <c r="E42" s="8"/>
      <c r="F42" s="8"/>
      <c r="G42" s="8"/>
      <c r="H42" s="19"/>
      <c r="I42" s="19"/>
      <c r="J42" s="8"/>
      <c r="K42" s="8"/>
      <c r="L42" s="8"/>
      <c r="M42" s="8"/>
      <c r="N42" s="8"/>
      <c r="O42" s="19"/>
      <c r="P42" s="19"/>
      <c r="Q42" s="8"/>
      <c r="R42" s="8"/>
      <c r="S42" s="8"/>
      <c r="T42" s="8"/>
      <c r="U42" s="8"/>
      <c r="V42" s="19"/>
      <c r="W42" s="19"/>
      <c r="X42" s="8"/>
      <c r="Y42" s="8"/>
      <c r="Z42" s="8"/>
      <c r="AA42" s="8"/>
      <c r="AB42" s="8"/>
      <c r="AC42" s="19"/>
      <c r="AD42" s="19"/>
      <c r="AE42" s="104"/>
      <c r="AF42" s="8"/>
      <c r="AG42" s="8"/>
      <c r="AH42" s="8"/>
      <c r="AI42" s="6">
        <f>SUM(D42:AH42)</f>
        <v>0</v>
      </c>
      <c r="AJ42" s="6"/>
      <c r="AK42" s="269"/>
    </row>
    <row r="43" spans="1:37">
      <c r="A43" s="5" t="s">
        <v>20</v>
      </c>
      <c r="B43" s="5"/>
      <c r="C43" s="5"/>
      <c r="D43" s="8"/>
      <c r="E43" s="8"/>
      <c r="F43" s="8"/>
      <c r="G43" s="8"/>
      <c r="H43" s="19"/>
      <c r="I43" s="19"/>
      <c r="J43" s="8"/>
      <c r="K43" s="8"/>
      <c r="L43" s="8"/>
      <c r="M43" s="8"/>
      <c r="N43" s="8"/>
      <c r="O43" s="19"/>
      <c r="P43" s="19"/>
      <c r="Q43" s="8"/>
      <c r="R43" s="8"/>
      <c r="S43" s="8"/>
      <c r="T43" s="8"/>
      <c r="U43" s="8"/>
      <c r="V43" s="19"/>
      <c r="W43" s="19"/>
      <c r="X43" s="8"/>
      <c r="Y43" s="8"/>
      <c r="Z43" s="8"/>
      <c r="AA43" s="8"/>
      <c r="AB43" s="8"/>
      <c r="AC43" s="19"/>
      <c r="AD43" s="19"/>
      <c r="AE43" s="104"/>
      <c r="AF43" s="8"/>
      <c r="AG43" s="8"/>
      <c r="AH43" s="8"/>
      <c r="AI43" s="6">
        <f>SUM(D43:AH43)</f>
        <v>0</v>
      </c>
      <c r="AJ43" s="6"/>
      <c r="AK43" s="269"/>
    </row>
    <row r="44" spans="1:37">
      <c r="A44" s="5" t="s">
        <v>36</v>
      </c>
      <c r="B44" s="5"/>
      <c r="C44" s="5"/>
      <c r="D44" s="8"/>
      <c r="E44" s="8"/>
      <c r="F44" s="8"/>
      <c r="G44" s="8"/>
      <c r="H44" s="19"/>
      <c r="I44" s="19"/>
      <c r="J44" s="8"/>
      <c r="K44" s="8"/>
      <c r="L44" s="8"/>
      <c r="M44" s="8"/>
      <c r="N44" s="8"/>
      <c r="O44" s="19"/>
      <c r="P44" s="19"/>
      <c r="Q44" s="8"/>
      <c r="R44" s="8"/>
      <c r="S44" s="8"/>
      <c r="T44" s="8"/>
      <c r="U44" s="8"/>
      <c r="V44" s="19"/>
      <c r="W44" s="19"/>
      <c r="X44" s="8"/>
      <c r="Y44" s="8"/>
      <c r="Z44" s="8"/>
      <c r="AA44" s="8"/>
      <c r="AB44" s="8"/>
      <c r="AC44" s="19"/>
      <c r="AD44" s="19"/>
      <c r="AE44" s="104"/>
      <c r="AF44" s="8"/>
      <c r="AG44" s="8"/>
      <c r="AH44" s="8"/>
      <c r="AI44" s="6">
        <f>SUM(D44:AH44)</f>
        <v>0</v>
      </c>
      <c r="AJ44" s="6"/>
      <c r="AK44" s="269"/>
    </row>
    <row r="45" spans="1:37">
      <c r="A45" s="5" t="s">
        <v>21</v>
      </c>
      <c r="B45" s="5"/>
      <c r="C45" s="5"/>
      <c r="D45" s="8"/>
      <c r="E45" s="8"/>
      <c r="F45" s="8"/>
      <c r="G45" s="8"/>
      <c r="H45" s="19"/>
      <c r="I45" s="19"/>
      <c r="J45" s="8"/>
      <c r="K45" s="8"/>
      <c r="L45" s="8"/>
      <c r="M45" s="8"/>
      <c r="N45" s="8"/>
      <c r="O45" s="19"/>
      <c r="P45" s="19"/>
      <c r="Q45" s="8"/>
      <c r="R45" s="8"/>
      <c r="S45" s="8"/>
      <c r="T45" s="8"/>
      <c r="U45" s="8"/>
      <c r="V45" s="19"/>
      <c r="W45" s="19"/>
      <c r="X45" s="8"/>
      <c r="Y45" s="8"/>
      <c r="Z45" s="8"/>
      <c r="AA45" s="8"/>
      <c r="AB45" s="8"/>
      <c r="AC45" s="19"/>
      <c r="AD45" s="19"/>
      <c r="AE45" s="104"/>
      <c r="AF45" s="8"/>
      <c r="AG45" s="8"/>
      <c r="AH45" s="8"/>
      <c r="AI45" s="6">
        <f>SUM(D45:AH45)</f>
        <v>0</v>
      </c>
      <c r="AJ45" s="6"/>
      <c r="AK45" s="269"/>
    </row>
    <row r="46" spans="1:37">
      <c r="A46" s="297" t="s">
        <v>149</v>
      </c>
      <c r="B46" s="300"/>
      <c r="C46" s="301"/>
      <c r="D46" s="6">
        <f t="shared" ref="D46:AG46" si="7">SUM(D42:D45)</f>
        <v>0</v>
      </c>
      <c r="E46" s="6">
        <f t="shared" si="7"/>
        <v>0</v>
      </c>
      <c r="F46" s="6">
        <f t="shared" si="7"/>
        <v>0</v>
      </c>
      <c r="G46" s="6">
        <f t="shared" si="7"/>
        <v>0</v>
      </c>
      <c r="H46" s="19">
        <f t="shared" si="7"/>
        <v>0</v>
      </c>
      <c r="I46" s="19">
        <f t="shared" si="7"/>
        <v>0</v>
      </c>
      <c r="J46" s="6">
        <f t="shared" si="7"/>
        <v>0</v>
      </c>
      <c r="K46" s="6">
        <f t="shared" si="7"/>
        <v>0</v>
      </c>
      <c r="L46" s="6">
        <f t="shared" si="7"/>
        <v>0</v>
      </c>
      <c r="M46" s="6">
        <f t="shared" si="7"/>
        <v>0</v>
      </c>
      <c r="N46" s="6">
        <f t="shared" si="7"/>
        <v>0</v>
      </c>
      <c r="O46" s="19">
        <f t="shared" si="7"/>
        <v>0</v>
      </c>
      <c r="P46" s="19">
        <f t="shared" si="7"/>
        <v>0</v>
      </c>
      <c r="Q46" s="6">
        <f t="shared" si="7"/>
        <v>0</v>
      </c>
      <c r="R46" s="6">
        <f t="shared" si="7"/>
        <v>0</v>
      </c>
      <c r="S46" s="6">
        <f t="shared" si="7"/>
        <v>0</v>
      </c>
      <c r="T46" s="6">
        <f t="shared" si="7"/>
        <v>0</v>
      </c>
      <c r="U46" s="6">
        <f t="shared" si="7"/>
        <v>0</v>
      </c>
      <c r="V46" s="19">
        <f t="shared" si="7"/>
        <v>0</v>
      </c>
      <c r="W46" s="19">
        <f t="shared" si="7"/>
        <v>0</v>
      </c>
      <c r="X46" s="6">
        <f t="shared" si="7"/>
        <v>0</v>
      </c>
      <c r="Y46" s="6">
        <f t="shared" ref="Y46:Z46" si="8">SUM(Y42:Y45)</f>
        <v>0</v>
      </c>
      <c r="Z46" s="6">
        <f t="shared" si="8"/>
        <v>0</v>
      </c>
      <c r="AA46" s="6">
        <f t="shared" si="7"/>
        <v>0</v>
      </c>
      <c r="AB46" s="6">
        <f t="shared" si="7"/>
        <v>0</v>
      </c>
      <c r="AC46" s="19">
        <f t="shared" si="7"/>
        <v>0</v>
      </c>
      <c r="AD46" s="19">
        <f t="shared" si="7"/>
        <v>0</v>
      </c>
      <c r="AE46" s="104">
        <f t="shared" si="7"/>
        <v>0</v>
      </c>
      <c r="AF46" s="6">
        <f t="shared" si="7"/>
        <v>0</v>
      </c>
      <c r="AG46" s="6">
        <f t="shared" si="7"/>
        <v>0</v>
      </c>
      <c r="AH46" s="6">
        <f>SUM(AH42:AH45)</f>
        <v>0</v>
      </c>
      <c r="AI46" s="6">
        <f>SUM(D46:AH46)</f>
        <v>0</v>
      </c>
      <c r="AJ46" s="6"/>
      <c r="AK46" s="7"/>
    </row>
    <row r="47" spans="1:37">
      <c r="A47" s="251"/>
      <c r="B47" s="252"/>
      <c r="C47" s="252"/>
      <c r="D47" s="11"/>
      <c r="E47" s="11"/>
      <c r="F47" s="11"/>
      <c r="G47" s="11"/>
      <c r="H47" s="264"/>
      <c r="I47" s="264"/>
      <c r="J47" s="11"/>
      <c r="K47" s="11"/>
      <c r="L47" s="11"/>
      <c r="M47" s="11"/>
      <c r="N47" s="11"/>
      <c r="O47" s="264"/>
      <c r="P47" s="264"/>
      <c r="Q47" s="11"/>
      <c r="R47" s="11"/>
      <c r="S47" s="11"/>
      <c r="T47" s="11"/>
      <c r="U47" s="11"/>
      <c r="V47" s="264"/>
      <c r="W47" s="264"/>
      <c r="X47" s="11"/>
      <c r="Y47" s="11"/>
      <c r="Z47" s="11"/>
      <c r="AA47" s="11"/>
      <c r="AB47" s="11"/>
      <c r="AC47" s="264"/>
      <c r="AD47" s="264"/>
      <c r="AE47" s="264"/>
      <c r="AF47" s="11"/>
      <c r="AG47" s="11"/>
      <c r="AH47" s="11"/>
      <c r="AI47" s="11"/>
      <c r="AJ47" s="260"/>
      <c r="AK47" s="261"/>
    </row>
    <row r="48" spans="1:37">
      <c r="A48" s="297" t="s">
        <v>150</v>
      </c>
      <c r="B48" s="300"/>
      <c r="C48" s="301"/>
      <c r="D48" s="6">
        <f t="shared" ref="D48:AG48" si="9">D32+D40</f>
        <v>0</v>
      </c>
      <c r="E48" s="6">
        <f t="shared" si="9"/>
        <v>0</v>
      </c>
      <c r="F48" s="6">
        <f t="shared" si="9"/>
        <v>0</v>
      </c>
      <c r="G48" s="6">
        <f t="shared" si="9"/>
        <v>0</v>
      </c>
      <c r="H48" s="19">
        <f t="shared" si="9"/>
        <v>0</v>
      </c>
      <c r="I48" s="19">
        <f t="shared" si="9"/>
        <v>0</v>
      </c>
      <c r="J48" s="6">
        <f t="shared" si="9"/>
        <v>0</v>
      </c>
      <c r="K48" s="6">
        <f t="shared" si="9"/>
        <v>0</v>
      </c>
      <c r="L48" s="6">
        <f t="shared" si="9"/>
        <v>0</v>
      </c>
      <c r="M48" s="6">
        <f t="shared" si="9"/>
        <v>0</v>
      </c>
      <c r="N48" s="6">
        <f t="shared" si="9"/>
        <v>0</v>
      </c>
      <c r="O48" s="19">
        <f t="shared" si="9"/>
        <v>0</v>
      </c>
      <c r="P48" s="19">
        <f t="shared" si="9"/>
        <v>0</v>
      </c>
      <c r="Q48" s="6">
        <f t="shared" si="9"/>
        <v>0</v>
      </c>
      <c r="R48" s="6">
        <f t="shared" si="9"/>
        <v>0</v>
      </c>
      <c r="S48" s="6">
        <f t="shared" si="9"/>
        <v>0</v>
      </c>
      <c r="T48" s="6">
        <f t="shared" si="9"/>
        <v>0</v>
      </c>
      <c r="U48" s="6">
        <f t="shared" si="9"/>
        <v>0</v>
      </c>
      <c r="V48" s="19">
        <f t="shared" si="9"/>
        <v>0</v>
      </c>
      <c r="W48" s="19">
        <f t="shared" si="9"/>
        <v>0</v>
      </c>
      <c r="X48" s="6">
        <f t="shared" si="9"/>
        <v>0</v>
      </c>
      <c r="Y48" s="6">
        <f t="shared" ref="Y48:Z48" si="10">Y32+Y40</f>
        <v>0</v>
      </c>
      <c r="Z48" s="6">
        <f t="shared" si="10"/>
        <v>0</v>
      </c>
      <c r="AA48" s="6">
        <f t="shared" si="9"/>
        <v>0</v>
      </c>
      <c r="AB48" s="6">
        <f t="shared" si="9"/>
        <v>0</v>
      </c>
      <c r="AC48" s="19">
        <f t="shared" si="9"/>
        <v>0</v>
      </c>
      <c r="AD48" s="19">
        <f t="shared" si="9"/>
        <v>0</v>
      </c>
      <c r="AE48" s="104">
        <f t="shared" si="9"/>
        <v>0</v>
      </c>
      <c r="AF48" s="6">
        <f t="shared" si="9"/>
        <v>0</v>
      </c>
      <c r="AG48" s="6">
        <f t="shared" si="9"/>
        <v>0</v>
      </c>
      <c r="AH48" s="6">
        <f>AH32+AH40</f>
        <v>0</v>
      </c>
      <c r="AI48" s="9">
        <f>AI32+AI40</f>
        <v>0</v>
      </c>
      <c r="AJ48" s="30"/>
      <c r="AK48" s="262"/>
    </row>
    <row r="49" spans="1:37">
      <c r="A49" s="163"/>
      <c r="B49" s="254"/>
      <c r="C49" s="254"/>
      <c r="D49" s="11"/>
      <c r="E49" s="11"/>
      <c r="F49" s="11"/>
      <c r="G49" s="11"/>
      <c r="H49" s="264"/>
      <c r="I49" s="264"/>
      <c r="J49" s="11"/>
      <c r="K49" s="11"/>
      <c r="L49" s="11"/>
      <c r="M49" s="11"/>
      <c r="N49" s="11"/>
      <c r="O49" s="264"/>
      <c r="P49" s="264"/>
      <c r="Q49" s="11"/>
      <c r="R49" s="11"/>
      <c r="S49" s="11"/>
      <c r="T49" s="11"/>
      <c r="U49" s="11"/>
      <c r="V49" s="264"/>
      <c r="W49" s="264"/>
      <c r="X49" s="11"/>
      <c r="Y49" s="11"/>
      <c r="Z49" s="11"/>
      <c r="AA49" s="11"/>
      <c r="AB49" s="11"/>
      <c r="AC49" s="264"/>
      <c r="AD49" s="264"/>
      <c r="AE49" s="11"/>
      <c r="AF49" s="11"/>
      <c r="AG49" s="11"/>
      <c r="AH49" s="11"/>
      <c r="AI49" s="259"/>
      <c r="AJ49" s="29"/>
      <c r="AK49" s="262"/>
    </row>
    <row r="50" spans="1:37">
      <c r="A50" s="297" t="s">
        <v>151</v>
      </c>
      <c r="B50" s="300"/>
      <c r="C50" s="301"/>
      <c r="D50" s="10">
        <f t="shared" ref="D50:AG50" si="11">D32+D40+D46</f>
        <v>0</v>
      </c>
      <c r="E50" s="10">
        <f t="shared" si="11"/>
        <v>0</v>
      </c>
      <c r="F50" s="10">
        <f t="shared" si="11"/>
        <v>0</v>
      </c>
      <c r="G50" s="10">
        <f t="shared" si="11"/>
        <v>0</v>
      </c>
      <c r="H50" s="19">
        <f t="shared" si="11"/>
        <v>0</v>
      </c>
      <c r="I50" s="19">
        <f t="shared" si="11"/>
        <v>0</v>
      </c>
      <c r="J50" s="10">
        <f t="shared" si="11"/>
        <v>0</v>
      </c>
      <c r="K50" s="10">
        <f t="shared" si="11"/>
        <v>0</v>
      </c>
      <c r="L50" s="10">
        <f t="shared" si="11"/>
        <v>0</v>
      </c>
      <c r="M50" s="10">
        <f t="shared" si="11"/>
        <v>0</v>
      </c>
      <c r="N50" s="10">
        <f t="shared" si="11"/>
        <v>0</v>
      </c>
      <c r="O50" s="19">
        <f t="shared" si="11"/>
        <v>0</v>
      </c>
      <c r="P50" s="19">
        <f t="shared" si="11"/>
        <v>0</v>
      </c>
      <c r="Q50" s="10">
        <f t="shared" si="11"/>
        <v>0</v>
      </c>
      <c r="R50" s="10">
        <f t="shared" si="11"/>
        <v>0</v>
      </c>
      <c r="S50" s="10">
        <f t="shared" si="11"/>
        <v>0</v>
      </c>
      <c r="T50" s="10">
        <f t="shared" si="11"/>
        <v>0</v>
      </c>
      <c r="U50" s="10">
        <f t="shared" si="11"/>
        <v>0</v>
      </c>
      <c r="V50" s="19">
        <f t="shared" si="11"/>
        <v>0</v>
      </c>
      <c r="W50" s="19">
        <f t="shared" si="11"/>
        <v>0</v>
      </c>
      <c r="X50" s="10">
        <f t="shared" si="11"/>
        <v>0</v>
      </c>
      <c r="Y50" s="10">
        <f t="shared" ref="Y50:Z50" si="12">Y32+Y40+Y46</f>
        <v>0</v>
      </c>
      <c r="Z50" s="10">
        <f t="shared" si="12"/>
        <v>0</v>
      </c>
      <c r="AA50" s="10">
        <f t="shared" si="11"/>
        <v>0</v>
      </c>
      <c r="AB50" s="10">
        <f t="shared" si="11"/>
        <v>0</v>
      </c>
      <c r="AC50" s="19">
        <f t="shared" si="11"/>
        <v>0</v>
      </c>
      <c r="AD50" s="19">
        <f t="shared" si="11"/>
        <v>0</v>
      </c>
      <c r="AE50" s="104">
        <f t="shared" si="11"/>
        <v>0</v>
      </c>
      <c r="AF50" s="10">
        <f t="shared" si="11"/>
        <v>0</v>
      </c>
      <c r="AG50" s="10">
        <f t="shared" si="11"/>
        <v>0</v>
      </c>
      <c r="AH50" s="10">
        <f t="shared" ref="AH50" si="13">AH32+AH40+AH46</f>
        <v>0</v>
      </c>
      <c r="AI50" s="6">
        <f>AI46+AI48</f>
        <v>0</v>
      </c>
      <c r="AJ50" s="263"/>
      <c r="AK50" s="16"/>
    </row>
    <row r="53" spans="1:37">
      <c r="B53" s="55" t="s">
        <v>22</v>
      </c>
      <c r="C53" s="56"/>
      <c r="D53" s="57"/>
      <c r="E53" s="57"/>
      <c r="F53" s="57"/>
      <c r="G53" s="58"/>
      <c r="I53" s="55" t="s">
        <v>23</v>
      </c>
      <c r="J53" s="57"/>
      <c r="K53" s="57"/>
      <c r="L53" s="57"/>
      <c r="M53" s="57"/>
      <c r="N53" s="57"/>
      <c r="O53" s="57"/>
      <c r="P53" s="57"/>
      <c r="Q53" s="57"/>
      <c r="R53" s="57"/>
      <c r="S53" s="57"/>
      <c r="T53" s="57"/>
      <c r="U53" s="58"/>
      <c r="AB53" s="20" t="s">
        <v>71</v>
      </c>
      <c r="AC53" s="12"/>
      <c r="AD53" s="23"/>
      <c r="AE53" s="12"/>
      <c r="AI53" s="12"/>
      <c r="AJ53" s="12"/>
      <c r="AK53" s="13"/>
    </row>
    <row r="54" spans="1:37">
      <c r="B54" s="236"/>
      <c r="C54" s="164"/>
      <c r="D54" s="164"/>
      <c r="E54" s="164"/>
      <c r="F54" s="164"/>
      <c r="G54" s="59"/>
      <c r="I54" s="243"/>
      <c r="J54" s="244"/>
      <c r="K54" s="244"/>
      <c r="L54" s="244"/>
      <c r="M54" s="244"/>
      <c r="N54" s="244"/>
      <c r="O54" s="244"/>
      <c r="P54" s="244"/>
      <c r="Q54" s="244"/>
      <c r="R54" s="244"/>
      <c r="S54" s="244"/>
      <c r="T54" s="244"/>
      <c r="U54" s="59"/>
      <c r="AB54" s="13"/>
      <c r="AJ54" s="29" t="s">
        <v>37</v>
      </c>
      <c r="AK54" s="30"/>
    </row>
    <row r="55" spans="1:37">
      <c r="B55" s="236"/>
      <c r="C55" s="164"/>
      <c r="D55" s="164"/>
      <c r="E55" s="164"/>
      <c r="F55" s="164"/>
      <c r="G55" s="59"/>
      <c r="I55" s="243"/>
      <c r="J55" s="244"/>
      <c r="K55" s="244"/>
      <c r="L55" s="244"/>
      <c r="M55" s="244"/>
      <c r="N55" s="244"/>
      <c r="O55" s="244"/>
      <c r="P55" s="244"/>
      <c r="Q55" s="244"/>
      <c r="R55" s="244"/>
      <c r="S55" s="244"/>
      <c r="T55" s="244"/>
      <c r="U55" s="59"/>
      <c r="AB55" s="43" t="s">
        <v>38</v>
      </c>
      <c r="AI55" s="265">
        <f>AI48</f>
        <v>0</v>
      </c>
      <c r="AJ55" s="231" t="e">
        <f>AI55/AI48</f>
        <v>#DIV/0!</v>
      </c>
      <c r="AK55" s="233"/>
    </row>
    <row r="56" spans="1:37">
      <c r="B56" s="236"/>
      <c r="C56" s="164"/>
      <c r="D56" s="164"/>
      <c r="E56" s="164"/>
      <c r="F56" s="164"/>
      <c r="G56" s="59"/>
      <c r="I56" s="243"/>
      <c r="J56" s="244"/>
      <c r="K56" s="244"/>
      <c r="L56" s="244"/>
      <c r="M56" s="244"/>
      <c r="N56" s="244"/>
      <c r="O56" s="244"/>
      <c r="P56" s="244"/>
      <c r="Q56" s="244"/>
      <c r="R56" s="244"/>
      <c r="S56" s="244"/>
      <c r="T56" s="244"/>
      <c r="U56" s="59"/>
      <c r="AB56" s="13"/>
      <c r="AE56" s="3"/>
      <c r="AI56" s="265"/>
      <c r="AJ56" s="167"/>
      <c r="AK56" s="13"/>
    </row>
    <row r="57" spans="1:37">
      <c r="B57" s="236"/>
      <c r="C57" s="164"/>
      <c r="D57" s="164"/>
      <c r="E57" s="164"/>
      <c r="F57" s="164"/>
      <c r="G57" s="59"/>
      <c r="I57" s="245"/>
      <c r="J57" s="246"/>
      <c r="K57" s="246"/>
      <c r="L57" s="246"/>
      <c r="M57" s="246"/>
      <c r="N57" s="246"/>
      <c r="O57" s="246"/>
      <c r="P57" s="246"/>
      <c r="Q57" s="246"/>
      <c r="R57" s="246"/>
      <c r="S57" s="246"/>
      <c r="T57" s="246"/>
      <c r="U57" s="59"/>
      <c r="AB57" s="165" t="str">
        <f>$A$16</f>
        <v>EU Projects</v>
      </c>
      <c r="AC57" s="166"/>
      <c r="AI57" s="266">
        <f>AI32</f>
        <v>0</v>
      </c>
      <c r="AJ57" s="167" t="e">
        <f>AI57/AI55</f>
        <v>#DIV/0!</v>
      </c>
      <c r="AK57" s="13"/>
    </row>
    <row r="58" spans="1:37">
      <c r="B58" s="250" t="str">
        <f>C4</f>
        <v>&lt;input name in Jan tab only&gt;</v>
      </c>
      <c r="C58" s="57"/>
      <c r="D58" s="57"/>
      <c r="E58" s="57"/>
      <c r="F58" s="57"/>
      <c r="G58" s="59"/>
      <c r="I58" s="250" t="str">
        <f>'Jan24'!J58</f>
        <v>&lt;input approver's name here in Jan tab only&gt;</v>
      </c>
      <c r="J58" s="256"/>
      <c r="K58" s="256"/>
      <c r="L58" s="256"/>
      <c r="M58" s="256"/>
      <c r="N58" s="256"/>
      <c r="O58" s="256"/>
      <c r="P58" s="256"/>
      <c r="Q58" s="256"/>
      <c r="R58" s="256"/>
      <c r="S58" s="256"/>
      <c r="T58" s="256"/>
      <c r="U58" s="59"/>
      <c r="AB58" s="165" t="str">
        <f>$A$33</f>
        <v>Internal and National Projects</v>
      </c>
      <c r="AI58" s="267">
        <f>AI40</f>
        <v>0</v>
      </c>
      <c r="AJ58" s="232" t="e">
        <f>AI58/AI55</f>
        <v>#DIV/0!</v>
      </c>
      <c r="AK58" s="234"/>
    </row>
    <row r="59" spans="1:37">
      <c r="B59" s="238"/>
      <c r="C59" s="164"/>
      <c r="D59" s="164"/>
      <c r="E59" s="164"/>
      <c r="F59" s="164"/>
      <c r="G59" s="59"/>
      <c r="I59" s="238"/>
      <c r="J59" s="237"/>
      <c r="K59" s="237"/>
      <c r="L59" s="237"/>
      <c r="M59" s="237"/>
      <c r="N59" s="237"/>
      <c r="O59" s="237"/>
      <c r="P59" s="237"/>
      <c r="Q59" s="237"/>
      <c r="R59" s="237"/>
      <c r="S59" s="237"/>
      <c r="T59" s="237"/>
      <c r="U59" s="59"/>
      <c r="AB59" s="13"/>
      <c r="AI59" s="266">
        <f>AI57+AI58</f>
        <v>0</v>
      </c>
      <c r="AJ59" s="167" t="e">
        <f>AJ57+AJ58</f>
        <v>#DIV/0!</v>
      </c>
      <c r="AK59" s="13"/>
    </row>
    <row r="60" spans="1:37">
      <c r="B60" s="235" t="s">
        <v>64</v>
      </c>
      <c r="C60" s="239"/>
      <c r="D60" s="239"/>
      <c r="E60" s="239"/>
      <c r="F60" s="239"/>
      <c r="G60" s="241"/>
      <c r="I60" s="235" t="s">
        <v>64</v>
      </c>
      <c r="J60" s="239"/>
      <c r="K60" s="239"/>
      <c r="L60" s="239"/>
      <c r="M60" s="239"/>
      <c r="N60" s="239"/>
      <c r="O60" s="239"/>
      <c r="P60" s="239"/>
      <c r="Q60" s="239"/>
      <c r="R60" s="164"/>
      <c r="S60" s="164"/>
      <c r="T60" s="164"/>
      <c r="U60" s="59"/>
      <c r="AB60" s="21"/>
      <c r="AC60" s="15"/>
      <c r="AD60" s="15"/>
      <c r="AE60" s="15"/>
      <c r="AI60" s="15"/>
      <c r="AJ60" s="15"/>
      <c r="AK60" s="13"/>
    </row>
    <row r="61" spans="1:37">
      <c r="B61" s="242"/>
      <c r="C61" s="240"/>
      <c r="D61" s="239"/>
      <c r="E61" s="239"/>
      <c r="F61" s="239"/>
      <c r="G61" s="241"/>
      <c r="I61" s="242"/>
      <c r="J61" s="247"/>
      <c r="K61" s="247"/>
      <c r="L61" s="247"/>
      <c r="M61" s="247"/>
      <c r="N61" s="247"/>
      <c r="O61" s="247"/>
      <c r="P61" s="247"/>
      <c r="Q61" s="247"/>
      <c r="R61" s="164"/>
      <c r="S61" s="164"/>
      <c r="T61" s="164"/>
      <c r="U61" s="59"/>
    </row>
    <row r="62" spans="1:37">
      <c r="B62" s="61"/>
      <c r="C62" s="62"/>
      <c r="D62" s="60"/>
      <c r="E62" s="60"/>
      <c r="F62" s="60"/>
      <c r="G62" s="63"/>
      <c r="I62" s="61"/>
      <c r="J62" s="60"/>
      <c r="K62" s="60"/>
      <c r="L62" s="60"/>
      <c r="M62" s="60"/>
      <c r="N62" s="60"/>
      <c r="O62" s="60"/>
      <c r="P62" s="60"/>
      <c r="Q62" s="60"/>
      <c r="R62" s="60"/>
      <c r="S62" s="60"/>
      <c r="T62" s="60"/>
      <c r="U62" s="63"/>
    </row>
    <row r="63" spans="1:37">
      <c r="A63" s="25"/>
      <c r="B63" s="25"/>
      <c r="C63" s="25"/>
      <c r="I63" s="25"/>
    </row>
    <row r="64" spans="1:37">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sheetProtection algorithmName="SHA-512" hashValue="uqC0zYWA/fAF4Q4OQNcKVRwU4xSLZgvzZWGN96JHn63HzfnCnn0y+NHDt0cD8ZyWZCE732l9OqZYSwJ/UspavQ==" saltValue="2UqV+KLG5ORKKkCuBiNduQ==" spinCount="100000" sheet="1" objects="1" scenarios="1"/>
  <protectedRanges>
    <protectedRange sqref="AG17:AG31 AG34:AG39 AG43:AG45" name="Range3_1"/>
    <protectedRange sqref="C9" name="Range1_2"/>
    <protectedRange sqref="C4:C6" name="Range1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A00-000000000000}"/>
    <dataValidation type="whole" errorStyle="warning" allowBlank="1" showInputMessage="1" showErrorMessage="1" errorTitle="Public Holiday/UCD Closure Day" error="This is a bank holiday. Your standard daily hours should be recorded in the cell highlighted in purple on row 36 below." sqref="AG34:AG39 AG43:AG45 AG17:AG31" xr:uid="{00000000-0002-0000-0A00-000001000000}">
      <formula1>0</formula1>
      <formula2>0</formula2>
    </dataValidation>
    <dataValidation allowBlank="1" showErrorMessage="1" sqref="A17:B31" xr:uid="{737DCD01-C862-4AF3-9E0B-1EF08C399FC4}"/>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F553FA94-28C5-485D-976C-296077C065FC}">
          <x14:formula1>
            <xm:f>'Dropdown Options'!$B$2:$B$8</xm:f>
          </x14:formula1>
          <xm:sqref>C6:G6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68"/>
  <sheetViews>
    <sheetView zoomScale="85" zoomScaleNormal="85" workbookViewId="0">
      <pane xSplit="3" ySplit="16" topLeftCell="D17" activePane="bottomRight" state="frozen"/>
      <selection activeCell="A34" sqref="A34:A39"/>
      <selection pane="topRight" activeCell="A34" sqref="A34:A39"/>
      <selection pane="bottomLeft" activeCell="A34" sqref="A34:A39"/>
      <selection pane="bottomRight" activeCell="AH51" sqref="AH51"/>
    </sheetView>
  </sheetViews>
  <sheetFormatPr defaultColWidth="11.44140625" defaultRowHeight="13.2"/>
  <cols>
    <col min="1" max="2" width="29.6640625" customWidth="1"/>
    <col min="3" max="3" width="11.44140625" bestFit="1" customWidth="1"/>
    <col min="4" max="33" width="5" customWidth="1"/>
    <col min="34" max="34" width="8.44140625" bestFit="1" customWidth="1"/>
    <col min="35" max="35" width="8.88671875" bestFit="1" customWidth="1"/>
    <col min="36" max="36" width="16.44140625" customWidth="1"/>
  </cols>
  <sheetData>
    <row r="1" spans="1:36" ht="12" customHeight="1"/>
    <row r="2" spans="1:36" ht="31.5" customHeight="1">
      <c r="A2" s="2" t="s">
        <v>0</v>
      </c>
      <c r="B2" s="68" t="s">
        <v>72</v>
      </c>
    </row>
    <row r="3" spans="1:36" ht="12" customHeight="1">
      <c r="I3" s="4"/>
      <c r="J3" s="4"/>
      <c r="K3" s="4"/>
      <c r="L3" s="4"/>
    </row>
    <row r="4" spans="1:36" ht="17.399999999999999">
      <c r="A4" s="314" t="s">
        <v>2</v>
      </c>
      <c r="B4" s="315"/>
      <c r="C4" s="316" t="str">
        <f>'Jan24'!C4</f>
        <v>&lt;input name in Jan tab only&gt;</v>
      </c>
      <c r="D4" s="317"/>
      <c r="E4" s="317"/>
      <c r="F4" s="317"/>
      <c r="G4" s="318"/>
      <c r="I4" s="4"/>
      <c r="J4" s="4"/>
      <c r="K4" s="4"/>
      <c r="L4" s="4"/>
    </row>
    <row r="5" spans="1:36" ht="17.399999999999999">
      <c r="A5" s="222" t="s">
        <v>112</v>
      </c>
      <c r="B5" s="228"/>
      <c r="C5" s="316" t="str">
        <f>'Jan24'!C5</f>
        <v>&lt;input personnel no. in Jan tab only&gt;</v>
      </c>
      <c r="D5" s="317"/>
      <c r="E5" s="317"/>
      <c r="F5" s="317"/>
      <c r="G5" s="318"/>
      <c r="I5" s="4"/>
      <c r="J5" s="4"/>
      <c r="K5" s="4"/>
      <c r="L5" s="4"/>
    </row>
    <row r="6" spans="1:36" ht="17.399999999999999">
      <c r="A6" s="314" t="s">
        <v>59</v>
      </c>
      <c r="B6" s="315"/>
      <c r="C6" s="319" t="str">
        <f>'Jan24'!C6</f>
        <v>&lt;select from list in Jan tab only&gt;</v>
      </c>
      <c r="D6" s="320"/>
      <c r="E6" s="320"/>
      <c r="F6" s="320"/>
      <c r="G6" s="321"/>
      <c r="I6" s="4"/>
      <c r="J6" s="4"/>
      <c r="K6" s="4"/>
      <c r="L6" s="4"/>
    </row>
    <row r="7" spans="1:36" ht="18" customHeight="1">
      <c r="A7" s="314" t="s">
        <v>3</v>
      </c>
      <c r="B7" s="315"/>
      <c r="C7" s="285" t="s">
        <v>34</v>
      </c>
    </row>
    <row r="8" spans="1:36" ht="20.25" customHeight="1">
      <c r="A8" s="221" t="s">
        <v>4</v>
      </c>
      <c r="B8" s="221"/>
      <c r="C8" s="229">
        <f>'Jan24'!C8</f>
        <v>2024</v>
      </c>
      <c r="D8" s="45"/>
      <c r="E8" s="45"/>
      <c r="F8" s="45"/>
      <c r="J8" s="3"/>
    </row>
    <row r="9" spans="1:36" ht="36.75" customHeight="1">
      <c r="A9" s="295" t="s">
        <v>60</v>
      </c>
      <c r="B9" s="296"/>
      <c r="C9" s="287" t="str">
        <f>'Jan24'!C9</f>
        <v>&lt;enter no. in Jan tab&gt;</v>
      </c>
      <c r="D9" s="223"/>
      <c r="E9" s="223"/>
      <c r="F9" s="223"/>
      <c r="G9" s="223"/>
      <c r="H9" s="223"/>
      <c r="I9" s="223"/>
      <c r="J9" s="223"/>
      <c r="K9" s="223"/>
      <c r="L9" s="223"/>
      <c r="M9" s="223"/>
      <c r="N9" s="223"/>
      <c r="O9" s="223"/>
    </row>
    <row r="10" spans="1:36" ht="21.75" customHeight="1">
      <c r="D10" s="41"/>
      <c r="E10" s="225" t="s">
        <v>78</v>
      </c>
      <c r="I10" s="4"/>
      <c r="J10" s="4"/>
      <c r="K10" s="4"/>
      <c r="L10" s="4"/>
    </row>
    <row r="11" spans="1:36" ht="12.75" customHeight="1">
      <c r="A11" s="226" t="str">
        <f>'Jan24'!A11</f>
        <v>Only the yellow cells are writeable. Input the time in hours.</v>
      </c>
    </row>
    <row r="12" spans="1:36" ht="18" customHeight="1">
      <c r="A12" s="227" t="str">
        <f>'Jan24'!A12</f>
        <v>Please ensure that all timesheets are signed by the employee and the Principal Investigator.</v>
      </c>
    </row>
    <row r="13" spans="1:36" ht="12.75" customHeight="1"/>
    <row r="14" spans="1:36"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70" t="s">
        <v>62</v>
      </c>
      <c r="AJ14" s="268" t="s">
        <v>7</v>
      </c>
    </row>
    <row r="15" spans="1:36" ht="12.75" customHeight="1">
      <c r="A15" s="5" t="s">
        <v>8</v>
      </c>
      <c r="B15" s="5"/>
      <c r="C15" s="5"/>
      <c r="D15" s="159" t="s">
        <v>14</v>
      </c>
      <c r="E15" s="9" t="s">
        <v>15</v>
      </c>
      <c r="F15" s="9" t="s">
        <v>9</v>
      </c>
      <c r="G15" s="159" t="s">
        <v>10</v>
      </c>
      <c r="H15" s="159" t="s">
        <v>11</v>
      </c>
      <c r="I15" s="159" t="s">
        <v>12</v>
      </c>
      <c r="J15" s="159" t="s">
        <v>13</v>
      </c>
      <c r="K15" s="159" t="s">
        <v>14</v>
      </c>
      <c r="L15" s="9" t="s">
        <v>15</v>
      </c>
      <c r="M15" s="9" t="s">
        <v>9</v>
      </c>
      <c r="N15" s="159" t="s">
        <v>10</v>
      </c>
      <c r="O15" s="159" t="s">
        <v>11</v>
      </c>
      <c r="P15" s="159" t="s">
        <v>12</v>
      </c>
      <c r="Q15" s="159" t="s">
        <v>13</v>
      </c>
      <c r="R15" s="159" t="s">
        <v>14</v>
      </c>
      <c r="S15" s="9" t="s">
        <v>15</v>
      </c>
      <c r="T15" s="9" t="s">
        <v>9</v>
      </c>
      <c r="U15" s="159" t="s">
        <v>10</v>
      </c>
      <c r="V15" s="159" t="s">
        <v>11</v>
      </c>
      <c r="W15" s="159" t="s">
        <v>12</v>
      </c>
      <c r="X15" s="159" t="s">
        <v>13</v>
      </c>
      <c r="Y15" s="159" t="s">
        <v>14</v>
      </c>
      <c r="Z15" s="9" t="s">
        <v>15</v>
      </c>
      <c r="AA15" s="9" t="s">
        <v>9</v>
      </c>
      <c r="AB15" s="159" t="s">
        <v>10</v>
      </c>
      <c r="AC15" s="159" t="s">
        <v>11</v>
      </c>
      <c r="AD15" s="159" t="s">
        <v>12</v>
      </c>
      <c r="AE15" s="159" t="s">
        <v>13</v>
      </c>
      <c r="AF15" s="159" t="s">
        <v>14</v>
      </c>
      <c r="AG15" s="9" t="s">
        <v>15</v>
      </c>
      <c r="AH15" s="6"/>
      <c r="AI15" s="70" t="s">
        <v>63</v>
      </c>
      <c r="AJ15" s="7"/>
    </row>
    <row r="16" spans="1:36"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3"/>
      <c r="AI16" s="73"/>
      <c r="AJ16" s="74"/>
    </row>
    <row r="17" spans="1:36" ht="12.75" customHeight="1">
      <c r="A17" s="5" t="str">
        <f>'Jan24'!A17</f>
        <v>EC grant no, UCD a/c no. + Project Title</v>
      </c>
      <c r="B17" s="69" t="str">
        <f>'Jan24'!B17</f>
        <v>&lt;select from list in Jan tab only&gt;</v>
      </c>
      <c r="C17" s="69" t="str">
        <f>'Jan24'!C17</f>
        <v>WP &lt;insert&gt;</v>
      </c>
      <c r="D17" s="8"/>
      <c r="E17" s="19"/>
      <c r="F17" s="19"/>
      <c r="G17" s="8"/>
      <c r="H17" s="8"/>
      <c r="I17" s="8"/>
      <c r="J17" s="8"/>
      <c r="K17" s="8"/>
      <c r="L17" s="19"/>
      <c r="M17" s="19"/>
      <c r="N17" s="8"/>
      <c r="O17" s="8"/>
      <c r="P17" s="8"/>
      <c r="Q17" s="8"/>
      <c r="R17" s="8"/>
      <c r="S17" s="19"/>
      <c r="T17" s="19"/>
      <c r="U17" s="8"/>
      <c r="V17" s="8"/>
      <c r="W17" s="8"/>
      <c r="X17" s="8"/>
      <c r="Y17" s="8"/>
      <c r="Z17" s="19"/>
      <c r="AA17" s="19"/>
      <c r="AB17" s="8"/>
      <c r="AC17" s="8"/>
      <c r="AD17" s="8"/>
      <c r="AE17" s="8"/>
      <c r="AF17" s="8"/>
      <c r="AG17" s="19"/>
      <c r="AH17" s="6">
        <f t="shared" ref="AH17:AH32" si="0">SUM(D17:AG17)</f>
        <v>0</v>
      </c>
      <c r="AI17" s="42" t="e">
        <f t="shared" ref="AI17:AI32" si="1">AH17/$AH$48</f>
        <v>#DIV/0!</v>
      </c>
      <c r="AJ17" s="271"/>
    </row>
    <row r="18" spans="1:36" ht="12.75" customHeight="1">
      <c r="A18" s="5" t="str">
        <f>'Jan24'!A18</f>
        <v>EC grant no, UCD a/c no. + Project Title</v>
      </c>
      <c r="B18" s="69" t="str">
        <f>'Jan24'!B18</f>
        <v>&lt;select from list in Jan tab only&gt;</v>
      </c>
      <c r="C18" s="69" t="str">
        <f>'Jan24'!C18</f>
        <v>WP &lt;insert&gt;</v>
      </c>
      <c r="D18" s="8"/>
      <c r="E18" s="19"/>
      <c r="F18" s="19"/>
      <c r="G18" s="8"/>
      <c r="H18" s="8"/>
      <c r="I18" s="8"/>
      <c r="J18" s="8"/>
      <c r="K18" s="8"/>
      <c r="L18" s="19"/>
      <c r="M18" s="19"/>
      <c r="N18" s="8"/>
      <c r="O18" s="8"/>
      <c r="P18" s="8"/>
      <c r="Q18" s="8"/>
      <c r="R18" s="8"/>
      <c r="S18" s="19"/>
      <c r="T18" s="19"/>
      <c r="U18" s="8"/>
      <c r="V18" s="8"/>
      <c r="W18" s="8"/>
      <c r="X18" s="8"/>
      <c r="Y18" s="8"/>
      <c r="Z18" s="19"/>
      <c r="AA18" s="19"/>
      <c r="AB18" s="8"/>
      <c r="AC18" s="8"/>
      <c r="AD18" s="8"/>
      <c r="AE18" s="8"/>
      <c r="AF18" s="8"/>
      <c r="AG18" s="19"/>
      <c r="AH18" s="6">
        <f t="shared" si="0"/>
        <v>0</v>
      </c>
      <c r="AI18" s="42" t="e">
        <f t="shared" si="1"/>
        <v>#DIV/0!</v>
      </c>
      <c r="AJ18" s="271"/>
    </row>
    <row r="19" spans="1:36" ht="12.75" customHeight="1">
      <c r="A19" s="5" t="str">
        <f>'Jan24'!A19</f>
        <v>EC grant no, UCD a/c no. + Project Title</v>
      </c>
      <c r="B19" s="69" t="str">
        <f>'Jan24'!B19</f>
        <v>&lt;select from list in Jan tab only&gt;</v>
      </c>
      <c r="C19" s="69" t="str">
        <f>'Jan24'!C19</f>
        <v>WP &lt;insert&gt;</v>
      </c>
      <c r="D19" s="8"/>
      <c r="E19" s="19"/>
      <c r="F19" s="19"/>
      <c r="G19" s="8"/>
      <c r="H19" s="8"/>
      <c r="I19" s="8"/>
      <c r="J19" s="8"/>
      <c r="K19" s="8"/>
      <c r="L19" s="19"/>
      <c r="M19" s="19"/>
      <c r="N19" s="8"/>
      <c r="O19" s="8"/>
      <c r="P19" s="8"/>
      <c r="Q19" s="8"/>
      <c r="R19" s="8"/>
      <c r="S19" s="19"/>
      <c r="T19" s="19"/>
      <c r="U19" s="8"/>
      <c r="V19" s="8"/>
      <c r="W19" s="8"/>
      <c r="X19" s="8"/>
      <c r="Y19" s="8"/>
      <c r="Z19" s="19"/>
      <c r="AA19" s="19"/>
      <c r="AB19" s="8"/>
      <c r="AC19" s="8"/>
      <c r="AD19" s="8"/>
      <c r="AE19" s="8"/>
      <c r="AF19" s="8"/>
      <c r="AG19" s="19"/>
      <c r="AH19" s="6">
        <f t="shared" si="0"/>
        <v>0</v>
      </c>
      <c r="AI19" s="42" t="e">
        <f t="shared" si="1"/>
        <v>#DIV/0!</v>
      </c>
      <c r="AJ19" s="271"/>
    </row>
    <row r="20" spans="1:36" ht="12.75" customHeight="1">
      <c r="A20" s="5" t="str">
        <f>'Jan24'!A20</f>
        <v>EC grant no, UCD a/c no. + Project Title</v>
      </c>
      <c r="B20" s="69" t="str">
        <f>'Jan24'!B20</f>
        <v>&lt;select from list in Jan tab only&gt;</v>
      </c>
      <c r="C20" s="69" t="str">
        <f>'Jan24'!C20</f>
        <v>WP &lt;insert&gt;</v>
      </c>
      <c r="D20" s="8"/>
      <c r="E20" s="19"/>
      <c r="F20" s="19"/>
      <c r="G20" s="8"/>
      <c r="H20" s="8"/>
      <c r="I20" s="8"/>
      <c r="J20" s="8"/>
      <c r="K20" s="8"/>
      <c r="L20" s="19"/>
      <c r="M20" s="19"/>
      <c r="N20" s="8"/>
      <c r="O20" s="8"/>
      <c r="P20" s="8"/>
      <c r="Q20" s="8"/>
      <c r="R20" s="8"/>
      <c r="S20" s="19"/>
      <c r="T20" s="19"/>
      <c r="U20" s="8"/>
      <c r="V20" s="8"/>
      <c r="W20" s="8"/>
      <c r="X20" s="8"/>
      <c r="Y20" s="8"/>
      <c r="Z20" s="19"/>
      <c r="AA20" s="19"/>
      <c r="AB20" s="8"/>
      <c r="AC20" s="8"/>
      <c r="AD20" s="8"/>
      <c r="AE20" s="8"/>
      <c r="AF20" s="8"/>
      <c r="AG20" s="19"/>
      <c r="AH20" s="6">
        <f t="shared" si="0"/>
        <v>0</v>
      </c>
      <c r="AI20" s="42" t="e">
        <f t="shared" si="1"/>
        <v>#DIV/0!</v>
      </c>
      <c r="AJ20" s="271"/>
    </row>
    <row r="21" spans="1:36" ht="12.75" customHeight="1">
      <c r="A21" s="5" t="str">
        <f>'Jan24'!A21</f>
        <v>EC grant no, UCD a/c no. + Project Title</v>
      </c>
      <c r="B21" s="69" t="str">
        <f>'Jan24'!B21</f>
        <v>&lt;select from list in Jan tab only&gt;</v>
      </c>
      <c r="C21" s="69" t="str">
        <f>'Jan24'!C21</f>
        <v>WP &lt;insert&gt;</v>
      </c>
      <c r="D21" s="8"/>
      <c r="E21" s="19"/>
      <c r="F21" s="19"/>
      <c r="G21" s="8"/>
      <c r="H21" s="8"/>
      <c r="I21" s="8"/>
      <c r="J21" s="8"/>
      <c r="K21" s="8"/>
      <c r="L21" s="19"/>
      <c r="M21" s="19"/>
      <c r="N21" s="8"/>
      <c r="O21" s="8"/>
      <c r="P21" s="8"/>
      <c r="Q21" s="8"/>
      <c r="R21" s="8"/>
      <c r="S21" s="19"/>
      <c r="T21" s="19"/>
      <c r="U21" s="8"/>
      <c r="V21" s="8"/>
      <c r="W21" s="8"/>
      <c r="X21" s="8"/>
      <c r="Y21" s="8"/>
      <c r="Z21" s="19"/>
      <c r="AA21" s="19"/>
      <c r="AB21" s="8"/>
      <c r="AC21" s="8"/>
      <c r="AD21" s="8"/>
      <c r="AE21" s="8"/>
      <c r="AF21" s="8"/>
      <c r="AG21" s="19"/>
      <c r="AH21" s="6">
        <f t="shared" si="0"/>
        <v>0</v>
      </c>
      <c r="AI21" s="42" t="e">
        <f t="shared" si="1"/>
        <v>#DIV/0!</v>
      </c>
      <c r="AJ21" s="271"/>
    </row>
    <row r="22" spans="1:36" ht="12.75" customHeight="1">
      <c r="A22" s="5" t="str">
        <f>'Jan24'!A22</f>
        <v>EC grant no, UCD a/c no. + Project Title</v>
      </c>
      <c r="B22" s="69" t="str">
        <f>'Jan24'!B22</f>
        <v>&lt;select from list in Jan tab only&gt;</v>
      </c>
      <c r="C22" s="69" t="str">
        <f>'Jan24'!C22</f>
        <v>WP &lt;insert&gt;</v>
      </c>
      <c r="D22" s="8"/>
      <c r="E22" s="19"/>
      <c r="F22" s="19"/>
      <c r="G22" s="8"/>
      <c r="H22" s="8"/>
      <c r="I22" s="8"/>
      <c r="J22" s="8"/>
      <c r="K22" s="8"/>
      <c r="L22" s="19"/>
      <c r="M22" s="19"/>
      <c r="N22" s="8"/>
      <c r="O22" s="8"/>
      <c r="P22" s="8"/>
      <c r="Q22" s="8"/>
      <c r="R22" s="8"/>
      <c r="S22" s="19"/>
      <c r="T22" s="19"/>
      <c r="U22" s="8"/>
      <c r="V22" s="8"/>
      <c r="W22" s="8"/>
      <c r="X22" s="8"/>
      <c r="Y22" s="8"/>
      <c r="Z22" s="19"/>
      <c r="AA22" s="19"/>
      <c r="AB22" s="8"/>
      <c r="AC22" s="8"/>
      <c r="AD22" s="8"/>
      <c r="AE22" s="8"/>
      <c r="AF22" s="8"/>
      <c r="AG22" s="19"/>
      <c r="AH22" s="6">
        <f t="shared" si="0"/>
        <v>0</v>
      </c>
      <c r="AI22" s="42" t="e">
        <f t="shared" si="1"/>
        <v>#DIV/0!</v>
      </c>
      <c r="AJ22" s="271"/>
    </row>
    <row r="23" spans="1:36" ht="12.75" customHeight="1">
      <c r="A23" s="5" t="str">
        <f>'Jan24'!A23</f>
        <v>EC grant no, UCD a/c no. + Project Title</v>
      </c>
      <c r="B23" s="69" t="str">
        <f>'Jan24'!B23</f>
        <v>&lt;select from list in Jan tab only&gt;</v>
      </c>
      <c r="C23" s="69" t="str">
        <f>'Jan24'!C23</f>
        <v>WP &lt;insert&gt;</v>
      </c>
      <c r="D23" s="8"/>
      <c r="E23" s="19"/>
      <c r="F23" s="19"/>
      <c r="G23" s="8"/>
      <c r="H23" s="8"/>
      <c r="I23" s="8"/>
      <c r="J23" s="8"/>
      <c r="K23" s="8"/>
      <c r="L23" s="19"/>
      <c r="M23" s="19"/>
      <c r="N23" s="8"/>
      <c r="O23" s="8"/>
      <c r="P23" s="8"/>
      <c r="Q23" s="8"/>
      <c r="R23" s="8"/>
      <c r="S23" s="19"/>
      <c r="T23" s="19"/>
      <c r="U23" s="8"/>
      <c r="V23" s="8"/>
      <c r="W23" s="8"/>
      <c r="X23" s="8"/>
      <c r="Y23" s="8"/>
      <c r="Z23" s="19"/>
      <c r="AA23" s="19"/>
      <c r="AB23" s="8"/>
      <c r="AC23" s="8"/>
      <c r="AD23" s="8"/>
      <c r="AE23" s="8"/>
      <c r="AF23" s="8"/>
      <c r="AG23" s="19"/>
      <c r="AH23" s="6">
        <f t="shared" si="0"/>
        <v>0</v>
      </c>
      <c r="AI23" s="42" t="e">
        <f t="shared" si="1"/>
        <v>#DIV/0!</v>
      </c>
      <c r="AJ23" s="271"/>
    </row>
    <row r="24" spans="1:36" ht="12.75" customHeight="1">
      <c r="A24" s="5" t="str">
        <f>'Jan24'!A24</f>
        <v>EC grant no, UCD a/c no. + Project Title</v>
      </c>
      <c r="B24" s="69" t="str">
        <f>'Jan24'!B24</f>
        <v>&lt;select from list in Jan tab only&gt;</v>
      </c>
      <c r="C24" s="69" t="str">
        <f>'Jan24'!C24</f>
        <v>WP &lt;insert&gt;</v>
      </c>
      <c r="D24" s="8"/>
      <c r="E24" s="19"/>
      <c r="F24" s="19"/>
      <c r="G24" s="8"/>
      <c r="H24" s="8"/>
      <c r="I24" s="8"/>
      <c r="J24" s="8"/>
      <c r="K24" s="8"/>
      <c r="L24" s="19"/>
      <c r="M24" s="19"/>
      <c r="N24" s="8"/>
      <c r="O24" s="8"/>
      <c r="P24" s="8"/>
      <c r="Q24" s="8"/>
      <c r="R24" s="8"/>
      <c r="S24" s="19"/>
      <c r="T24" s="19"/>
      <c r="U24" s="8"/>
      <c r="V24" s="8"/>
      <c r="W24" s="8"/>
      <c r="X24" s="8"/>
      <c r="Y24" s="8"/>
      <c r="Z24" s="19"/>
      <c r="AA24" s="19"/>
      <c r="AB24" s="8"/>
      <c r="AC24" s="8"/>
      <c r="AD24" s="8"/>
      <c r="AE24" s="8"/>
      <c r="AF24" s="8"/>
      <c r="AG24" s="19"/>
      <c r="AH24" s="6">
        <f t="shared" si="0"/>
        <v>0</v>
      </c>
      <c r="AI24" s="42" t="e">
        <f t="shared" si="1"/>
        <v>#DIV/0!</v>
      </c>
      <c r="AJ24" s="271"/>
    </row>
    <row r="25" spans="1:36" ht="12.75" customHeight="1">
      <c r="A25" s="5" t="str">
        <f>'Jan24'!A25</f>
        <v>EC grant no, UCD a/c no. + Project Title</v>
      </c>
      <c r="B25" s="69" t="str">
        <f>'Jan24'!B25</f>
        <v>&lt;select from list in Jan tab only&gt;</v>
      </c>
      <c r="C25" s="69" t="str">
        <f>'Jan24'!C25</f>
        <v>WP &lt;insert&gt;</v>
      </c>
      <c r="D25" s="8"/>
      <c r="E25" s="19"/>
      <c r="F25" s="19"/>
      <c r="G25" s="8"/>
      <c r="H25" s="8"/>
      <c r="I25" s="8"/>
      <c r="J25" s="8"/>
      <c r="K25" s="8"/>
      <c r="L25" s="19"/>
      <c r="M25" s="19"/>
      <c r="N25" s="8"/>
      <c r="O25" s="8"/>
      <c r="P25" s="8"/>
      <c r="Q25" s="8"/>
      <c r="R25" s="8"/>
      <c r="S25" s="19"/>
      <c r="T25" s="19"/>
      <c r="U25" s="8"/>
      <c r="V25" s="8"/>
      <c r="W25" s="8"/>
      <c r="X25" s="8"/>
      <c r="Y25" s="8"/>
      <c r="Z25" s="19"/>
      <c r="AA25" s="19"/>
      <c r="AB25" s="8"/>
      <c r="AC25" s="8"/>
      <c r="AD25" s="8"/>
      <c r="AE25" s="8"/>
      <c r="AF25" s="8"/>
      <c r="AG25" s="19"/>
      <c r="AH25" s="6">
        <f t="shared" si="0"/>
        <v>0</v>
      </c>
      <c r="AI25" s="42" t="e">
        <f t="shared" si="1"/>
        <v>#DIV/0!</v>
      </c>
      <c r="AJ25" s="271"/>
    </row>
    <row r="26" spans="1:36" ht="12.75" customHeight="1">
      <c r="A26" s="5" t="str">
        <f>'Jan24'!A26</f>
        <v>EC grant no, UCD a/c no. + Project Title</v>
      </c>
      <c r="B26" s="69" t="str">
        <f>'Jan24'!B26</f>
        <v>&lt;select from list in Jan tab only&gt;</v>
      </c>
      <c r="C26" s="69" t="str">
        <f>'Jan24'!C26</f>
        <v>WP &lt;insert&gt;</v>
      </c>
      <c r="D26" s="8"/>
      <c r="E26" s="19"/>
      <c r="F26" s="19"/>
      <c r="G26" s="8"/>
      <c r="H26" s="8"/>
      <c r="I26" s="8"/>
      <c r="J26" s="8"/>
      <c r="K26" s="8"/>
      <c r="L26" s="19"/>
      <c r="M26" s="19"/>
      <c r="N26" s="8"/>
      <c r="O26" s="8"/>
      <c r="P26" s="8"/>
      <c r="Q26" s="8"/>
      <c r="R26" s="8"/>
      <c r="S26" s="19"/>
      <c r="T26" s="19"/>
      <c r="U26" s="8"/>
      <c r="V26" s="8"/>
      <c r="W26" s="8"/>
      <c r="X26" s="8"/>
      <c r="Y26" s="8"/>
      <c r="Z26" s="19"/>
      <c r="AA26" s="19"/>
      <c r="AB26" s="8"/>
      <c r="AC26" s="8"/>
      <c r="AD26" s="8"/>
      <c r="AE26" s="8"/>
      <c r="AF26" s="8"/>
      <c r="AG26" s="19"/>
      <c r="AH26" s="6">
        <f t="shared" si="0"/>
        <v>0</v>
      </c>
      <c r="AI26" s="42" t="e">
        <f t="shared" si="1"/>
        <v>#DIV/0!</v>
      </c>
      <c r="AJ26" s="271"/>
    </row>
    <row r="27" spans="1:36" ht="12.75" customHeight="1">
      <c r="A27" s="5" t="str">
        <f>'Jan24'!A27</f>
        <v>EC grant no, UCD a/c no. + Project Title</v>
      </c>
      <c r="B27" s="69" t="str">
        <f>'Jan24'!B27</f>
        <v>&lt;select from list in Jan tab only&gt;</v>
      </c>
      <c r="C27" s="69" t="str">
        <f>'Jan24'!C27</f>
        <v>WP &lt;insert&gt;</v>
      </c>
      <c r="D27" s="8"/>
      <c r="E27" s="19"/>
      <c r="F27" s="19"/>
      <c r="G27" s="8"/>
      <c r="H27" s="8"/>
      <c r="I27" s="8"/>
      <c r="J27" s="8"/>
      <c r="K27" s="8"/>
      <c r="L27" s="19"/>
      <c r="M27" s="19"/>
      <c r="N27" s="8"/>
      <c r="O27" s="8"/>
      <c r="P27" s="8"/>
      <c r="Q27" s="8"/>
      <c r="R27" s="8"/>
      <c r="S27" s="19"/>
      <c r="T27" s="19"/>
      <c r="U27" s="8"/>
      <c r="V27" s="8"/>
      <c r="W27" s="8"/>
      <c r="X27" s="8"/>
      <c r="Y27" s="8"/>
      <c r="Z27" s="19"/>
      <c r="AA27" s="19"/>
      <c r="AB27" s="8"/>
      <c r="AC27" s="8"/>
      <c r="AD27" s="8"/>
      <c r="AE27" s="8"/>
      <c r="AF27" s="8"/>
      <c r="AG27" s="19"/>
      <c r="AH27" s="6">
        <f t="shared" si="0"/>
        <v>0</v>
      </c>
      <c r="AI27" s="42" t="e">
        <f t="shared" si="1"/>
        <v>#DIV/0!</v>
      </c>
      <c r="AJ27" s="271"/>
    </row>
    <row r="28" spans="1:36" ht="12.75" customHeight="1">
      <c r="A28" s="5" t="str">
        <f>'Jan24'!A28</f>
        <v>EC grant no, UCD a/c no. + Project Title</v>
      </c>
      <c r="B28" s="69" t="str">
        <f>'Jan24'!B28</f>
        <v>&lt;select from list in Jan tab only&gt;</v>
      </c>
      <c r="C28" s="69" t="str">
        <f>'Jan24'!C28</f>
        <v>WP &lt;insert&gt;</v>
      </c>
      <c r="D28" s="8"/>
      <c r="E28" s="19"/>
      <c r="F28" s="19"/>
      <c r="G28" s="8"/>
      <c r="H28" s="8"/>
      <c r="I28" s="8"/>
      <c r="J28" s="8"/>
      <c r="K28" s="8"/>
      <c r="L28" s="19"/>
      <c r="M28" s="19"/>
      <c r="N28" s="8"/>
      <c r="O28" s="8"/>
      <c r="P28" s="8"/>
      <c r="Q28" s="8"/>
      <c r="R28" s="8"/>
      <c r="S28" s="19"/>
      <c r="T28" s="19"/>
      <c r="U28" s="8"/>
      <c r="V28" s="8"/>
      <c r="W28" s="8"/>
      <c r="X28" s="8"/>
      <c r="Y28" s="8"/>
      <c r="Z28" s="19"/>
      <c r="AA28" s="19"/>
      <c r="AB28" s="8"/>
      <c r="AC28" s="8"/>
      <c r="AD28" s="8"/>
      <c r="AE28" s="8"/>
      <c r="AF28" s="8"/>
      <c r="AG28" s="19"/>
      <c r="AH28" s="6">
        <f t="shared" si="0"/>
        <v>0</v>
      </c>
      <c r="AI28" s="42" t="e">
        <f t="shared" si="1"/>
        <v>#DIV/0!</v>
      </c>
      <c r="AJ28" s="271"/>
    </row>
    <row r="29" spans="1:36" ht="12.75" customHeight="1">
      <c r="A29" s="5" t="str">
        <f>'Jan24'!A29</f>
        <v>EC grant no, UCD a/c no. + Project Title</v>
      </c>
      <c r="B29" s="69" t="str">
        <f>'Jan24'!B29</f>
        <v>&lt;select from list in Jan tab only&gt;</v>
      </c>
      <c r="C29" s="69" t="str">
        <f>'Jan24'!C29</f>
        <v>WP &lt;insert&gt;</v>
      </c>
      <c r="D29" s="8"/>
      <c r="E29" s="19"/>
      <c r="F29" s="19"/>
      <c r="G29" s="8"/>
      <c r="H29" s="8"/>
      <c r="I29" s="8"/>
      <c r="J29" s="8"/>
      <c r="K29" s="8"/>
      <c r="L29" s="19"/>
      <c r="M29" s="19"/>
      <c r="N29" s="8"/>
      <c r="O29" s="8"/>
      <c r="P29" s="8"/>
      <c r="Q29" s="8"/>
      <c r="R29" s="8"/>
      <c r="S29" s="19"/>
      <c r="T29" s="19"/>
      <c r="U29" s="8"/>
      <c r="V29" s="8"/>
      <c r="W29" s="8"/>
      <c r="X29" s="8"/>
      <c r="Y29" s="8"/>
      <c r="Z29" s="19"/>
      <c r="AA29" s="19"/>
      <c r="AB29" s="8"/>
      <c r="AC29" s="8"/>
      <c r="AD29" s="8"/>
      <c r="AE29" s="8"/>
      <c r="AF29" s="8"/>
      <c r="AG29" s="19"/>
      <c r="AH29" s="6">
        <f t="shared" si="0"/>
        <v>0</v>
      </c>
      <c r="AI29" s="42" t="e">
        <f t="shared" si="1"/>
        <v>#DIV/0!</v>
      </c>
      <c r="AJ29" s="271"/>
    </row>
    <row r="30" spans="1:36" ht="12.75" customHeight="1">
      <c r="A30" s="5" t="str">
        <f>'Jan24'!A30</f>
        <v>EC grant no, UCD a/c no. + Project Title</v>
      </c>
      <c r="B30" s="69" t="str">
        <f>'Jan24'!B30</f>
        <v>&lt;select from list in Jan tab only&gt;</v>
      </c>
      <c r="C30" s="69" t="str">
        <f>'Jan24'!C30</f>
        <v>WP &lt;insert&gt;</v>
      </c>
      <c r="D30" s="8"/>
      <c r="E30" s="19"/>
      <c r="F30" s="19"/>
      <c r="G30" s="8"/>
      <c r="H30" s="8"/>
      <c r="I30" s="8"/>
      <c r="J30" s="8"/>
      <c r="K30" s="8"/>
      <c r="L30" s="19"/>
      <c r="M30" s="19"/>
      <c r="N30" s="8"/>
      <c r="O30" s="8"/>
      <c r="P30" s="8"/>
      <c r="Q30" s="8"/>
      <c r="R30" s="8"/>
      <c r="S30" s="19"/>
      <c r="T30" s="19"/>
      <c r="U30" s="8"/>
      <c r="V30" s="8"/>
      <c r="W30" s="8"/>
      <c r="X30" s="8"/>
      <c r="Y30" s="8"/>
      <c r="Z30" s="19"/>
      <c r="AA30" s="19"/>
      <c r="AB30" s="8"/>
      <c r="AC30" s="8"/>
      <c r="AD30" s="8"/>
      <c r="AE30" s="8"/>
      <c r="AF30" s="8"/>
      <c r="AG30" s="19"/>
      <c r="AH30" s="6">
        <f t="shared" si="0"/>
        <v>0</v>
      </c>
      <c r="AI30" s="42" t="e">
        <f t="shared" si="1"/>
        <v>#DIV/0!</v>
      </c>
      <c r="AJ30" s="271"/>
    </row>
    <row r="31" spans="1:36" ht="12.75" customHeight="1">
      <c r="A31" s="5" t="str">
        <f>'Jan24'!A31</f>
        <v>EC grant no, UCD a/c no. + Project Title</v>
      </c>
      <c r="B31" s="69" t="str">
        <f>'Jan24'!B31</f>
        <v>&lt;select from list in Jan tab only&gt;</v>
      </c>
      <c r="C31" s="69" t="str">
        <f>'Jan24'!C31</f>
        <v>WP &lt;insert&gt;</v>
      </c>
      <c r="D31" s="8"/>
      <c r="E31" s="19"/>
      <c r="F31" s="19"/>
      <c r="G31" s="8"/>
      <c r="H31" s="8"/>
      <c r="I31" s="8"/>
      <c r="J31" s="8"/>
      <c r="K31" s="8"/>
      <c r="L31" s="19"/>
      <c r="M31" s="19"/>
      <c r="N31" s="8"/>
      <c r="O31" s="8"/>
      <c r="P31" s="8"/>
      <c r="Q31" s="8"/>
      <c r="R31" s="8"/>
      <c r="S31" s="19"/>
      <c r="T31" s="19"/>
      <c r="U31" s="8"/>
      <c r="V31" s="8"/>
      <c r="W31" s="8"/>
      <c r="X31" s="8"/>
      <c r="Y31" s="8"/>
      <c r="Z31" s="19"/>
      <c r="AA31" s="19"/>
      <c r="AB31" s="8"/>
      <c r="AC31" s="8"/>
      <c r="AD31" s="8"/>
      <c r="AE31" s="8"/>
      <c r="AF31" s="8"/>
      <c r="AG31" s="19"/>
      <c r="AH31" s="6">
        <f t="shared" si="0"/>
        <v>0</v>
      </c>
      <c r="AI31" s="42" t="e">
        <f t="shared" si="1"/>
        <v>#DIV/0!</v>
      </c>
      <c r="AJ31" s="271"/>
    </row>
    <row r="32" spans="1:36" ht="12.75" customHeight="1">
      <c r="A32" s="297" t="s">
        <v>147</v>
      </c>
      <c r="B32" s="298"/>
      <c r="C32" s="299"/>
      <c r="D32" s="6">
        <f t="shared" ref="D32:AG32" si="2">SUM(D17:D31)</f>
        <v>0</v>
      </c>
      <c r="E32" s="19">
        <f t="shared" si="2"/>
        <v>0</v>
      </c>
      <c r="F32" s="19">
        <f t="shared" si="2"/>
        <v>0</v>
      </c>
      <c r="G32" s="6">
        <f t="shared" si="2"/>
        <v>0</v>
      </c>
      <c r="H32" s="6">
        <f t="shared" si="2"/>
        <v>0</v>
      </c>
      <c r="I32" s="6">
        <f t="shared" si="2"/>
        <v>0</v>
      </c>
      <c r="J32" s="6">
        <f t="shared" si="2"/>
        <v>0</v>
      </c>
      <c r="K32" s="6">
        <f t="shared" si="2"/>
        <v>0</v>
      </c>
      <c r="L32" s="19">
        <f t="shared" si="2"/>
        <v>0</v>
      </c>
      <c r="M32" s="19">
        <f t="shared" si="2"/>
        <v>0</v>
      </c>
      <c r="N32" s="6">
        <f t="shared" si="2"/>
        <v>0</v>
      </c>
      <c r="O32" s="6">
        <f t="shared" si="2"/>
        <v>0</v>
      </c>
      <c r="P32" s="6">
        <f t="shared" si="2"/>
        <v>0</v>
      </c>
      <c r="Q32" s="6">
        <f t="shared" si="2"/>
        <v>0</v>
      </c>
      <c r="R32" s="6">
        <f t="shared" si="2"/>
        <v>0</v>
      </c>
      <c r="S32" s="19">
        <f t="shared" si="2"/>
        <v>0</v>
      </c>
      <c r="T32" s="19">
        <f t="shared" si="2"/>
        <v>0</v>
      </c>
      <c r="U32" s="6">
        <f t="shared" si="2"/>
        <v>0</v>
      </c>
      <c r="V32" s="6">
        <f t="shared" si="2"/>
        <v>0</v>
      </c>
      <c r="W32" s="6">
        <f t="shared" si="2"/>
        <v>0</v>
      </c>
      <c r="X32" s="6">
        <f t="shared" si="2"/>
        <v>0</v>
      </c>
      <c r="Y32" s="6">
        <f t="shared" si="2"/>
        <v>0</v>
      </c>
      <c r="Z32" s="19">
        <f t="shared" si="2"/>
        <v>0</v>
      </c>
      <c r="AA32" s="19">
        <f t="shared" si="2"/>
        <v>0</v>
      </c>
      <c r="AB32" s="6">
        <f t="shared" si="2"/>
        <v>0</v>
      </c>
      <c r="AC32" s="6">
        <f t="shared" si="2"/>
        <v>0</v>
      </c>
      <c r="AD32" s="6">
        <f t="shared" si="2"/>
        <v>0</v>
      </c>
      <c r="AE32" s="6">
        <f t="shared" si="2"/>
        <v>0</v>
      </c>
      <c r="AF32" s="6">
        <f t="shared" si="2"/>
        <v>0</v>
      </c>
      <c r="AG32" s="19">
        <f t="shared" si="2"/>
        <v>0</v>
      </c>
      <c r="AH32" s="6">
        <f t="shared" si="0"/>
        <v>0</v>
      </c>
      <c r="AI32" s="42" t="e">
        <f t="shared" si="1"/>
        <v>#DIV/0!</v>
      </c>
      <c r="AJ32" s="268"/>
    </row>
    <row r="33" spans="1:36"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270"/>
    </row>
    <row r="34" spans="1:36" ht="12.75" customHeight="1">
      <c r="A34" s="162" t="str">
        <f>'Jan24'!A34</f>
        <v>Non EU/Other Activities</v>
      </c>
      <c r="B34" s="5" t="str">
        <f>'Jan24'!B34</f>
        <v>&lt;input in Jan tab only&gt;</v>
      </c>
      <c r="C34" s="162" t="str">
        <f>'Jan24'!C34</f>
        <v>WP &lt;insert&gt;</v>
      </c>
      <c r="D34" s="8"/>
      <c r="E34" s="19"/>
      <c r="F34" s="19"/>
      <c r="G34" s="8"/>
      <c r="H34" s="8"/>
      <c r="I34" s="8"/>
      <c r="J34" s="8"/>
      <c r="K34" s="8"/>
      <c r="L34" s="19"/>
      <c r="M34" s="19"/>
      <c r="N34" s="8"/>
      <c r="O34" s="8"/>
      <c r="P34" s="8"/>
      <c r="Q34" s="8"/>
      <c r="R34" s="8"/>
      <c r="S34" s="19"/>
      <c r="T34" s="19"/>
      <c r="U34" s="8"/>
      <c r="V34" s="8"/>
      <c r="W34" s="8"/>
      <c r="X34" s="8"/>
      <c r="Y34" s="8"/>
      <c r="Z34" s="19"/>
      <c r="AA34" s="19"/>
      <c r="AB34" s="8"/>
      <c r="AC34" s="8"/>
      <c r="AD34" s="8"/>
      <c r="AE34" s="8"/>
      <c r="AF34" s="8"/>
      <c r="AG34" s="19"/>
      <c r="AH34" s="6">
        <f t="shared" ref="AH34:AH40" si="3">SUM(D34:AG34)</f>
        <v>0</v>
      </c>
      <c r="AI34" s="42" t="e">
        <f>AH34/$AH$48</f>
        <v>#DIV/0!</v>
      </c>
      <c r="AJ34" s="269"/>
    </row>
    <row r="35" spans="1:36" ht="12.75" customHeight="1">
      <c r="A35" s="162" t="str">
        <f>'Jan24'!A35</f>
        <v>Non EU/Other Activities</v>
      </c>
      <c r="B35" s="5" t="str">
        <f>'Jan24'!B35</f>
        <v>&lt;input in Jan tab only&gt;</v>
      </c>
      <c r="C35" s="162" t="str">
        <f>'Jan24'!C35</f>
        <v>WP &lt;insert&gt;</v>
      </c>
      <c r="D35" s="8"/>
      <c r="E35" s="19"/>
      <c r="F35" s="19"/>
      <c r="G35" s="8"/>
      <c r="H35" s="8"/>
      <c r="I35" s="8"/>
      <c r="J35" s="8"/>
      <c r="K35" s="8"/>
      <c r="L35" s="19"/>
      <c r="M35" s="19"/>
      <c r="N35" s="8"/>
      <c r="O35" s="8"/>
      <c r="P35" s="8"/>
      <c r="Q35" s="8"/>
      <c r="R35" s="8"/>
      <c r="S35" s="19"/>
      <c r="T35" s="19"/>
      <c r="U35" s="8"/>
      <c r="V35" s="8"/>
      <c r="W35" s="8"/>
      <c r="X35" s="8"/>
      <c r="Y35" s="8"/>
      <c r="Z35" s="19"/>
      <c r="AA35" s="19"/>
      <c r="AB35" s="8"/>
      <c r="AC35" s="8"/>
      <c r="AD35" s="8"/>
      <c r="AE35" s="8"/>
      <c r="AF35" s="8"/>
      <c r="AG35" s="19"/>
      <c r="AH35" s="6">
        <f t="shared" si="3"/>
        <v>0</v>
      </c>
      <c r="AI35" s="42" t="e">
        <f t="shared" ref="AI35:AI39" si="4">AH35/$AH$48</f>
        <v>#DIV/0!</v>
      </c>
      <c r="AJ35" s="269"/>
    </row>
    <row r="36" spans="1:36" ht="12.75" customHeight="1">
      <c r="A36" s="162" t="str">
        <f>'Jan24'!A36</f>
        <v>Non EU/Other Activities</v>
      </c>
      <c r="B36" s="5" t="str">
        <f>'Jan24'!B36</f>
        <v>&lt;input in Jan tab only&gt;</v>
      </c>
      <c r="C36" s="162" t="str">
        <f>'Jan24'!C36</f>
        <v>WP &lt;insert&gt;</v>
      </c>
      <c r="D36" s="8"/>
      <c r="E36" s="19"/>
      <c r="F36" s="19"/>
      <c r="G36" s="8"/>
      <c r="H36" s="8"/>
      <c r="I36" s="8"/>
      <c r="J36" s="8"/>
      <c r="K36" s="8"/>
      <c r="L36" s="19"/>
      <c r="M36" s="19"/>
      <c r="N36" s="8"/>
      <c r="O36" s="8"/>
      <c r="P36" s="8"/>
      <c r="Q36" s="8"/>
      <c r="R36" s="8"/>
      <c r="S36" s="19"/>
      <c r="T36" s="19"/>
      <c r="U36" s="8"/>
      <c r="V36" s="8"/>
      <c r="W36" s="8"/>
      <c r="X36" s="8"/>
      <c r="Y36" s="8"/>
      <c r="Z36" s="19"/>
      <c r="AA36" s="19"/>
      <c r="AB36" s="8"/>
      <c r="AC36" s="8"/>
      <c r="AD36" s="8"/>
      <c r="AE36" s="8"/>
      <c r="AF36" s="8"/>
      <c r="AG36" s="19"/>
      <c r="AH36" s="6">
        <f t="shared" si="3"/>
        <v>0</v>
      </c>
      <c r="AI36" s="42" t="e">
        <f t="shared" si="4"/>
        <v>#DIV/0!</v>
      </c>
      <c r="AJ36" s="269"/>
    </row>
    <row r="37" spans="1:36" ht="12.75" customHeight="1">
      <c r="A37" s="162" t="str">
        <f>'Jan24'!A37</f>
        <v>Non EU/Other Activities</v>
      </c>
      <c r="B37" s="5" t="str">
        <f>'Jan24'!B37</f>
        <v>&lt;input in Jan tab only&gt;</v>
      </c>
      <c r="C37" s="162" t="str">
        <f>'Jan24'!C37</f>
        <v>WP &lt;insert&gt;</v>
      </c>
      <c r="D37" s="8"/>
      <c r="E37" s="19"/>
      <c r="F37" s="19"/>
      <c r="G37" s="8"/>
      <c r="H37" s="8"/>
      <c r="I37" s="8"/>
      <c r="J37" s="8"/>
      <c r="K37" s="8"/>
      <c r="L37" s="19"/>
      <c r="M37" s="19"/>
      <c r="N37" s="8"/>
      <c r="O37" s="8"/>
      <c r="P37" s="8"/>
      <c r="Q37" s="8"/>
      <c r="R37" s="8"/>
      <c r="S37" s="19"/>
      <c r="T37" s="19"/>
      <c r="U37" s="8"/>
      <c r="V37" s="8"/>
      <c r="W37" s="8"/>
      <c r="X37" s="8"/>
      <c r="Y37" s="8"/>
      <c r="Z37" s="19"/>
      <c r="AA37" s="19"/>
      <c r="AB37" s="8"/>
      <c r="AC37" s="8"/>
      <c r="AD37" s="8"/>
      <c r="AE37" s="8"/>
      <c r="AF37" s="8"/>
      <c r="AG37" s="19"/>
      <c r="AH37" s="6">
        <f t="shared" si="3"/>
        <v>0</v>
      </c>
      <c r="AI37" s="42" t="e">
        <f t="shared" si="4"/>
        <v>#DIV/0!</v>
      </c>
      <c r="AJ37" s="269"/>
    </row>
    <row r="38" spans="1:36" ht="12.75" customHeight="1">
      <c r="A38" s="162" t="str">
        <f>'Jan24'!A38</f>
        <v>Non EU/Other Activities</v>
      </c>
      <c r="B38" s="5" t="str">
        <f>'Jan24'!B38</f>
        <v>&lt;input in Jan tab only&gt;</v>
      </c>
      <c r="C38" s="162" t="str">
        <f>'Jan24'!C38</f>
        <v>WP &lt;insert&gt;</v>
      </c>
      <c r="D38" s="8"/>
      <c r="E38" s="19"/>
      <c r="F38" s="19"/>
      <c r="G38" s="8"/>
      <c r="H38" s="8"/>
      <c r="I38" s="8"/>
      <c r="J38" s="8"/>
      <c r="K38" s="8"/>
      <c r="L38" s="19"/>
      <c r="M38" s="19"/>
      <c r="N38" s="8"/>
      <c r="O38" s="8"/>
      <c r="P38" s="8"/>
      <c r="Q38" s="8"/>
      <c r="R38" s="8"/>
      <c r="S38" s="19"/>
      <c r="T38" s="19"/>
      <c r="U38" s="8"/>
      <c r="V38" s="8"/>
      <c r="W38" s="8"/>
      <c r="X38" s="8"/>
      <c r="Y38" s="8"/>
      <c r="Z38" s="19"/>
      <c r="AA38" s="19"/>
      <c r="AB38" s="8"/>
      <c r="AC38" s="8"/>
      <c r="AD38" s="8"/>
      <c r="AE38" s="8"/>
      <c r="AF38" s="8"/>
      <c r="AG38" s="19"/>
      <c r="AH38" s="6">
        <f t="shared" si="3"/>
        <v>0</v>
      </c>
      <c r="AI38" s="42" t="e">
        <f t="shared" si="4"/>
        <v>#DIV/0!</v>
      </c>
      <c r="AJ38" s="269"/>
    </row>
    <row r="39" spans="1:36" ht="12.75" customHeight="1">
      <c r="A39" s="162" t="str">
        <f>'Jan24'!A39</f>
        <v>Non EU/Other Activities</v>
      </c>
      <c r="B39" s="5" t="str">
        <f>'Jan24'!B39</f>
        <v>&lt;input in Jan tab only&gt;</v>
      </c>
      <c r="C39" s="162" t="str">
        <f>'Jan24'!C39</f>
        <v>WP &lt;insert&gt;</v>
      </c>
      <c r="D39" s="8"/>
      <c r="E39" s="19"/>
      <c r="F39" s="19"/>
      <c r="G39" s="8"/>
      <c r="H39" s="8"/>
      <c r="I39" s="8"/>
      <c r="J39" s="8"/>
      <c r="K39" s="8"/>
      <c r="L39" s="19"/>
      <c r="M39" s="19"/>
      <c r="N39" s="8"/>
      <c r="O39" s="8"/>
      <c r="P39" s="8"/>
      <c r="Q39" s="8"/>
      <c r="R39" s="8"/>
      <c r="S39" s="19"/>
      <c r="T39" s="19"/>
      <c r="U39" s="8"/>
      <c r="V39" s="8"/>
      <c r="W39" s="8"/>
      <c r="X39" s="8"/>
      <c r="Y39" s="8"/>
      <c r="Z39" s="19"/>
      <c r="AA39" s="19"/>
      <c r="AB39" s="8"/>
      <c r="AC39" s="8"/>
      <c r="AD39" s="8"/>
      <c r="AE39" s="8"/>
      <c r="AF39" s="8"/>
      <c r="AG39" s="19"/>
      <c r="AH39" s="6">
        <f t="shared" si="3"/>
        <v>0</v>
      </c>
      <c r="AI39" s="42" t="e">
        <f t="shared" si="4"/>
        <v>#DIV/0!</v>
      </c>
      <c r="AJ39" s="269"/>
    </row>
    <row r="40" spans="1:36" ht="12.75" customHeight="1">
      <c r="A40" s="297" t="s">
        <v>148</v>
      </c>
      <c r="B40" s="298"/>
      <c r="C40" s="299"/>
      <c r="D40" s="6">
        <f t="shared" ref="D40:AG40" si="5">SUM(D34:D39)</f>
        <v>0</v>
      </c>
      <c r="E40" s="19">
        <f t="shared" si="5"/>
        <v>0</v>
      </c>
      <c r="F40" s="19">
        <f t="shared" si="5"/>
        <v>0</v>
      </c>
      <c r="G40" s="6">
        <f t="shared" si="5"/>
        <v>0</v>
      </c>
      <c r="H40" s="6">
        <f t="shared" si="5"/>
        <v>0</v>
      </c>
      <c r="I40" s="6">
        <f t="shared" si="5"/>
        <v>0</v>
      </c>
      <c r="J40" s="6">
        <f t="shared" si="5"/>
        <v>0</v>
      </c>
      <c r="K40" s="6">
        <f t="shared" si="5"/>
        <v>0</v>
      </c>
      <c r="L40" s="19">
        <f t="shared" si="5"/>
        <v>0</v>
      </c>
      <c r="M40" s="19">
        <f t="shared" si="5"/>
        <v>0</v>
      </c>
      <c r="N40" s="6">
        <f t="shared" si="5"/>
        <v>0</v>
      </c>
      <c r="O40" s="6">
        <f t="shared" si="5"/>
        <v>0</v>
      </c>
      <c r="P40" s="6">
        <f t="shared" si="5"/>
        <v>0</v>
      </c>
      <c r="Q40" s="6">
        <f t="shared" si="5"/>
        <v>0</v>
      </c>
      <c r="R40" s="6">
        <f t="shared" si="5"/>
        <v>0</v>
      </c>
      <c r="S40" s="19">
        <f t="shared" si="5"/>
        <v>0</v>
      </c>
      <c r="T40" s="19">
        <f t="shared" si="5"/>
        <v>0</v>
      </c>
      <c r="U40" s="6">
        <f t="shared" si="5"/>
        <v>0</v>
      </c>
      <c r="V40" s="6">
        <f t="shared" si="5"/>
        <v>0</v>
      </c>
      <c r="W40" s="6">
        <f t="shared" si="5"/>
        <v>0</v>
      </c>
      <c r="X40" s="6">
        <f t="shared" si="5"/>
        <v>0</v>
      </c>
      <c r="Y40" s="6">
        <f t="shared" si="5"/>
        <v>0</v>
      </c>
      <c r="Z40" s="19">
        <f t="shared" si="5"/>
        <v>0</v>
      </c>
      <c r="AA40" s="19">
        <f t="shared" si="5"/>
        <v>0</v>
      </c>
      <c r="AB40" s="6">
        <f t="shared" si="5"/>
        <v>0</v>
      </c>
      <c r="AC40" s="6">
        <f t="shared" si="5"/>
        <v>0</v>
      </c>
      <c r="AD40" s="6">
        <f t="shared" si="5"/>
        <v>0</v>
      </c>
      <c r="AE40" s="6">
        <f t="shared" si="5"/>
        <v>0</v>
      </c>
      <c r="AF40" s="6">
        <f t="shared" si="5"/>
        <v>0</v>
      </c>
      <c r="AG40" s="19">
        <f t="shared" si="5"/>
        <v>0</v>
      </c>
      <c r="AH40" s="6">
        <f t="shared" si="3"/>
        <v>0</v>
      </c>
      <c r="AI40" s="42" t="e">
        <f>AH40/$AH$48</f>
        <v>#DIV/0!</v>
      </c>
      <c r="AJ40" s="268"/>
    </row>
    <row r="41" spans="1:36"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270"/>
    </row>
    <row r="42" spans="1:36" ht="12.75" customHeight="1">
      <c r="A42" s="5" t="s">
        <v>19</v>
      </c>
      <c r="B42" s="5"/>
      <c r="C42" s="5"/>
      <c r="D42" s="8"/>
      <c r="E42" s="19"/>
      <c r="F42" s="19"/>
      <c r="G42" s="8"/>
      <c r="H42" s="8"/>
      <c r="I42" s="8"/>
      <c r="J42" s="8"/>
      <c r="K42" s="8"/>
      <c r="L42" s="19"/>
      <c r="M42" s="19"/>
      <c r="N42" s="8"/>
      <c r="O42" s="8"/>
      <c r="P42" s="8"/>
      <c r="Q42" s="8"/>
      <c r="R42" s="8"/>
      <c r="S42" s="19"/>
      <c r="T42" s="19"/>
      <c r="U42" s="8"/>
      <c r="V42" s="8"/>
      <c r="W42" s="8"/>
      <c r="X42" s="8"/>
      <c r="Y42" s="8"/>
      <c r="Z42" s="19"/>
      <c r="AA42" s="19"/>
      <c r="AB42" s="8"/>
      <c r="AC42" s="8"/>
      <c r="AD42" s="8"/>
      <c r="AE42" s="8"/>
      <c r="AF42" s="8"/>
      <c r="AG42" s="19"/>
      <c r="AH42" s="6">
        <f>SUM(D42:AG42)</f>
        <v>0</v>
      </c>
      <c r="AI42" s="6"/>
      <c r="AJ42" s="269"/>
    </row>
    <row r="43" spans="1:36">
      <c r="A43" s="5" t="s">
        <v>20</v>
      </c>
      <c r="B43" s="5"/>
      <c r="C43" s="5"/>
      <c r="D43" s="8"/>
      <c r="E43" s="19"/>
      <c r="F43" s="19"/>
      <c r="G43" s="8"/>
      <c r="H43" s="8"/>
      <c r="I43" s="8"/>
      <c r="J43" s="8"/>
      <c r="K43" s="8"/>
      <c r="L43" s="19"/>
      <c r="M43" s="19"/>
      <c r="N43" s="8"/>
      <c r="O43" s="8"/>
      <c r="P43" s="8"/>
      <c r="Q43" s="8"/>
      <c r="R43" s="8"/>
      <c r="S43" s="19"/>
      <c r="T43" s="19"/>
      <c r="U43" s="8"/>
      <c r="V43" s="8"/>
      <c r="W43" s="8"/>
      <c r="X43" s="8"/>
      <c r="Y43" s="8"/>
      <c r="Z43" s="19"/>
      <c r="AA43" s="19"/>
      <c r="AB43" s="8"/>
      <c r="AC43" s="8"/>
      <c r="AD43" s="8"/>
      <c r="AE43" s="8"/>
      <c r="AF43" s="8"/>
      <c r="AG43" s="19"/>
      <c r="AH43" s="6">
        <f>SUM(D43:AG43)</f>
        <v>0</v>
      </c>
      <c r="AI43" s="6"/>
      <c r="AJ43" s="269"/>
    </row>
    <row r="44" spans="1:36">
      <c r="A44" s="5" t="s">
        <v>36</v>
      </c>
      <c r="B44" s="5"/>
      <c r="C44" s="5"/>
      <c r="D44" s="8"/>
      <c r="E44" s="19"/>
      <c r="F44" s="19"/>
      <c r="G44" s="8"/>
      <c r="H44" s="8"/>
      <c r="I44" s="8"/>
      <c r="J44" s="8"/>
      <c r="K44" s="8"/>
      <c r="L44" s="19"/>
      <c r="M44" s="19"/>
      <c r="N44" s="8"/>
      <c r="O44" s="8"/>
      <c r="P44" s="8"/>
      <c r="Q44" s="8"/>
      <c r="R44" s="8"/>
      <c r="S44" s="19"/>
      <c r="T44" s="19"/>
      <c r="U44" s="8"/>
      <c r="V44" s="8"/>
      <c r="W44" s="8"/>
      <c r="X44" s="8"/>
      <c r="Y44" s="8"/>
      <c r="Z44" s="19"/>
      <c r="AA44" s="19"/>
      <c r="AB44" s="8"/>
      <c r="AC44" s="8"/>
      <c r="AD44" s="8"/>
      <c r="AE44" s="8"/>
      <c r="AF44" s="8"/>
      <c r="AG44" s="19"/>
      <c r="AH44" s="6">
        <f>SUM(D44:AG44)</f>
        <v>0</v>
      </c>
      <c r="AI44" s="6"/>
      <c r="AJ44" s="269"/>
    </row>
    <row r="45" spans="1:36">
      <c r="A45" s="5" t="s">
        <v>21</v>
      </c>
      <c r="B45" s="5"/>
      <c r="C45" s="5"/>
      <c r="D45" s="8"/>
      <c r="E45" s="19"/>
      <c r="F45" s="19"/>
      <c r="G45" s="8"/>
      <c r="H45" s="8"/>
      <c r="I45" s="8"/>
      <c r="J45" s="8"/>
      <c r="K45" s="8"/>
      <c r="L45" s="19"/>
      <c r="M45" s="19"/>
      <c r="N45" s="8"/>
      <c r="O45" s="8"/>
      <c r="P45" s="8"/>
      <c r="Q45" s="8"/>
      <c r="R45" s="8"/>
      <c r="S45" s="19"/>
      <c r="T45" s="19"/>
      <c r="U45" s="8"/>
      <c r="V45" s="8"/>
      <c r="W45" s="8"/>
      <c r="X45" s="8"/>
      <c r="Y45" s="8"/>
      <c r="Z45" s="19"/>
      <c r="AA45" s="19"/>
      <c r="AB45" s="8"/>
      <c r="AC45" s="8"/>
      <c r="AD45" s="8"/>
      <c r="AE45" s="8"/>
      <c r="AF45" s="8"/>
      <c r="AG45" s="19"/>
      <c r="AH45" s="6">
        <f>SUM(D45:AG45)</f>
        <v>0</v>
      </c>
      <c r="AI45" s="6"/>
      <c r="AJ45" s="269"/>
    </row>
    <row r="46" spans="1:36">
      <c r="A46" s="297" t="s">
        <v>149</v>
      </c>
      <c r="B46" s="300"/>
      <c r="C46" s="301"/>
      <c r="D46" s="6">
        <f t="shared" ref="D46:AG46" si="6">SUM(D42:D45)</f>
        <v>0</v>
      </c>
      <c r="E46" s="19">
        <f t="shared" si="6"/>
        <v>0</v>
      </c>
      <c r="F46" s="19">
        <f t="shared" si="6"/>
        <v>0</v>
      </c>
      <c r="G46" s="6">
        <f t="shared" si="6"/>
        <v>0</v>
      </c>
      <c r="H46" s="6">
        <f t="shared" si="6"/>
        <v>0</v>
      </c>
      <c r="I46" s="6">
        <f t="shared" si="6"/>
        <v>0</v>
      </c>
      <c r="J46" s="6">
        <f t="shared" si="6"/>
        <v>0</v>
      </c>
      <c r="K46" s="6">
        <f t="shared" si="6"/>
        <v>0</v>
      </c>
      <c r="L46" s="19">
        <f t="shared" si="6"/>
        <v>0</v>
      </c>
      <c r="M46" s="19">
        <f t="shared" si="6"/>
        <v>0</v>
      </c>
      <c r="N46" s="6">
        <f t="shared" si="6"/>
        <v>0</v>
      </c>
      <c r="O46" s="6">
        <f t="shared" si="6"/>
        <v>0</v>
      </c>
      <c r="P46" s="6">
        <f t="shared" si="6"/>
        <v>0</v>
      </c>
      <c r="Q46" s="6">
        <f t="shared" si="6"/>
        <v>0</v>
      </c>
      <c r="R46" s="6">
        <f t="shared" si="6"/>
        <v>0</v>
      </c>
      <c r="S46" s="19">
        <f t="shared" si="6"/>
        <v>0</v>
      </c>
      <c r="T46" s="19">
        <f t="shared" si="6"/>
        <v>0</v>
      </c>
      <c r="U46" s="6">
        <f t="shared" si="6"/>
        <v>0</v>
      </c>
      <c r="V46" s="6">
        <f t="shared" si="6"/>
        <v>0</v>
      </c>
      <c r="W46" s="6">
        <f t="shared" si="6"/>
        <v>0</v>
      </c>
      <c r="X46" s="6">
        <f t="shared" si="6"/>
        <v>0</v>
      </c>
      <c r="Y46" s="6">
        <f t="shared" si="6"/>
        <v>0</v>
      </c>
      <c r="Z46" s="19">
        <f t="shared" si="6"/>
        <v>0</v>
      </c>
      <c r="AA46" s="19">
        <f t="shared" si="6"/>
        <v>0</v>
      </c>
      <c r="AB46" s="6">
        <f t="shared" si="6"/>
        <v>0</v>
      </c>
      <c r="AC46" s="6">
        <f t="shared" ref="AC46:AD46" si="7">SUM(AC42:AC45)</f>
        <v>0</v>
      </c>
      <c r="AD46" s="6">
        <f t="shared" si="7"/>
        <v>0</v>
      </c>
      <c r="AE46" s="6">
        <f t="shared" si="6"/>
        <v>0</v>
      </c>
      <c r="AF46" s="6">
        <f t="shared" si="6"/>
        <v>0</v>
      </c>
      <c r="AG46" s="19">
        <f t="shared" si="6"/>
        <v>0</v>
      </c>
      <c r="AH46" s="6">
        <f>SUM(D46:AG46)</f>
        <v>0</v>
      </c>
      <c r="AI46" s="6"/>
      <c r="AJ46" s="7"/>
    </row>
    <row r="47" spans="1:36">
      <c r="A47" s="251"/>
      <c r="B47" s="252"/>
      <c r="C47" s="252"/>
      <c r="D47" s="11"/>
      <c r="E47" s="264"/>
      <c r="F47" s="264"/>
      <c r="G47" s="11"/>
      <c r="H47" s="11"/>
      <c r="I47" s="11"/>
      <c r="J47" s="11"/>
      <c r="K47" s="11"/>
      <c r="L47" s="264"/>
      <c r="M47" s="264"/>
      <c r="N47" s="11"/>
      <c r="O47" s="11"/>
      <c r="P47" s="11"/>
      <c r="Q47" s="11"/>
      <c r="R47" s="11"/>
      <c r="S47" s="264"/>
      <c r="T47" s="264"/>
      <c r="U47" s="11"/>
      <c r="V47" s="11"/>
      <c r="W47" s="11"/>
      <c r="X47" s="11"/>
      <c r="Y47" s="11"/>
      <c r="Z47" s="264"/>
      <c r="AA47" s="264"/>
      <c r="AB47" s="11"/>
      <c r="AC47" s="11"/>
      <c r="AD47" s="11"/>
      <c r="AE47" s="11"/>
      <c r="AF47" s="11"/>
      <c r="AG47" s="264"/>
      <c r="AH47" s="11"/>
      <c r="AI47" s="260"/>
      <c r="AJ47" s="261"/>
    </row>
    <row r="48" spans="1:36">
      <c r="A48" s="297" t="s">
        <v>150</v>
      </c>
      <c r="B48" s="300"/>
      <c r="C48" s="301"/>
      <c r="D48" s="6">
        <f t="shared" ref="D48:AG48" si="8">D32+D40</f>
        <v>0</v>
      </c>
      <c r="E48" s="19">
        <f t="shared" si="8"/>
        <v>0</v>
      </c>
      <c r="F48" s="19">
        <f t="shared" si="8"/>
        <v>0</v>
      </c>
      <c r="G48" s="6">
        <f t="shared" si="8"/>
        <v>0</v>
      </c>
      <c r="H48" s="6">
        <f t="shared" si="8"/>
        <v>0</v>
      </c>
      <c r="I48" s="6">
        <f t="shared" si="8"/>
        <v>0</v>
      </c>
      <c r="J48" s="6">
        <f t="shared" si="8"/>
        <v>0</v>
      </c>
      <c r="K48" s="6">
        <f t="shared" si="8"/>
        <v>0</v>
      </c>
      <c r="L48" s="19">
        <f t="shared" si="8"/>
        <v>0</v>
      </c>
      <c r="M48" s="19">
        <f t="shared" si="8"/>
        <v>0</v>
      </c>
      <c r="N48" s="6">
        <f t="shared" si="8"/>
        <v>0</v>
      </c>
      <c r="O48" s="6">
        <f t="shared" si="8"/>
        <v>0</v>
      </c>
      <c r="P48" s="6">
        <f t="shared" si="8"/>
        <v>0</v>
      </c>
      <c r="Q48" s="6">
        <f t="shared" si="8"/>
        <v>0</v>
      </c>
      <c r="R48" s="6">
        <f t="shared" si="8"/>
        <v>0</v>
      </c>
      <c r="S48" s="19">
        <f t="shared" si="8"/>
        <v>0</v>
      </c>
      <c r="T48" s="19">
        <f t="shared" si="8"/>
        <v>0</v>
      </c>
      <c r="U48" s="6">
        <f t="shared" si="8"/>
        <v>0</v>
      </c>
      <c r="V48" s="6">
        <f t="shared" si="8"/>
        <v>0</v>
      </c>
      <c r="W48" s="6">
        <f t="shared" si="8"/>
        <v>0</v>
      </c>
      <c r="X48" s="6">
        <f t="shared" si="8"/>
        <v>0</v>
      </c>
      <c r="Y48" s="6">
        <f t="shared" si="8"/>
        <v>0</v>
      </c>
      <c r="Z48" s="19">
        <f t="shared" si="8"/>
        <v>0</v>
      </c>
      <c r="AA48" s="19">
        <f t="shared" si="8"/>
        <v>0</v>
      </c>
      <c r="AB48" s="6">
        <f t="shared" si="8"/>
        <v>0</v>
      </c>
      <c r="AC48" s="6">
        <f t="shared" ref="AC48:AD48" si="9">AC32+AC40</f>
        <v>0</v>
      </c>
      <c r="AD48" s="6">
        <f t="shared" si="9"/>
        <v>0</v>
      </c>
      <c r="AE48" s="6">
        <f t="shared" si="8"/>
        <v>0</v>
      </c>
      <c r="AF48" s="6">
        <f t="shared" si="8"/>
        <v>0</v>
      </c>
      <c r="AG48" s="19">
        <f t="shared" si="8"/>
        <v>0</v>
      </c>
      <c r="AH48" s="9">
        <f>AH32+AH40</f>
        <v>0</v>
      </c>
      <c r="AI48" s="30"/>
      <c r="AJ48" s="262"/>
    </row>
    <row r="49" spans="1:36">
      <c r="A49" s="163"/>
      <c r="B49" s="254"/>
      <c r="C49" s="254"/>
      <c r="D49" s="11"/>
      <c r="E49" s="264"/>
      <c r="F49" s="264"/>
      <c r="G49" s="11"/>
      <c r="H49" s="11"/>
      <c r="I49" s="11"/>
      <c r="J49" s="11"/>
      <c r="K49" s="11"/>
      <c r="L49" s="264"/>
      <c r="M49" s="264"/>
      <c r="N49" s="11"/>
      <c r="O49" s="11"/>
      <c r="P49" s="11"/>
      <c r="Q49" s="11"/>
      <c r="R49" s="11"/>
      <c r="S49" s="264"/>
      <c r="T49" s="264"/>
      <c r="U49" s="11"/>
      <c r="V49" s="11"/>
      <c r="W49" s="11"/>
      <c r="X49" s="11"/>
      <c r="Y49" s="11"/>
      <c r="Z49" s="264"/>
      <c r="AA49" s="264"/>
      <c r="AB49" s="11"/>
      <c r="AC49" s="11"/>
      <c r="AD49" s="11"/>
      <c r="AE49" s="11"/>
      <c r="AF49" s="11"/>
      <c r="AG49" s="264"/>
      <c r="AH49" s="259"/>
      <c r="AI49" s="29"/>
      <c r="AJ49" s="262"/>
    </row>
    <row r="50" spans="1:36">
      <c r="A50" s="297" t="s">
        <v>151</v>
      </c>
      <c r="B50" s="300"/>
      <c r="C50" s="301"/>
      <c r="D50" s="10">
        <f t="shared" ref="D50:AG50" si="10">D32+D40+D46</f>
        <v>0</v>
      </c>
      <c r="E50" s="19">
        <f t="shared" si="10"/>
        <v>0</v>
      </c>
      <c r="F50" s="19">
        <f t="shared" si="10"/>
        <v>0</v>
      </c>
      <c r="G50" s="10">
        <f t="shared" si="10"/>
        <v>0</v>
      </c>
      <c r="H50" s="10">
        <f t="shared" si="10"/>
        <v>0</v>
      </c>
      <c r="I50" s="10">
        <f t="shared" si="10"/>
        <v>0</v>
      </c>
      <c r="J50" s="10">
        <f t="shared" si="10"/>
        <v>0</v>
      </c>
      <c r="K50" s="10">
        <f t="shared" si="10"/>
        <v>0</v>
      </c>
      <c r="L50" s="19">
        <f t="shared" si="10"/>
        <v>0</v>
      </c>
      <c r="M50" s="19">
        <f t="shared" si="10"/>
        <v>0</v>
      </c>
      <c r="N50" s="10">
        <f t="shared" si="10"/>
        <v>0</v>
      </c>
      <c r="O50" s="10">
        <f t="shared" si="10"/>
        <v>0</v>
      </c>
      <c r="P50" s="10">
        <f t="shared" si="10"/>
        <v>0</v>
      </c>
      <c r="Q50" s="10">
        <f t="shared" si="10"/>
        <v>0</v>
      </c>
      <c r="R50" s="10">
        <f t="shared" si="10"/>
        <v>0</v>
      </c>
      <c r="S50" s="19">
        <f t="shared" si="10"/>
        <v>0</v>
      </c>
      <c r="T50" s="19">
        <f t="shared" si="10"/>
        <v>0</v>
      </c>
      <c r="U50" s="10">
        <f t="shared" si="10"/>
        <v>0</v>
      </c>
      <c r="V50" s="10">
        <f t="shared" si="10"/>
        <v>0</v>
      </c>
      <c r="W50" s="10">
        <f t="shared" si="10"/>
        <v>0</v>
      </c>
      <c r="X50" s="10">
        <f t="shared" si="10"/>
        <v>0</v>
      </c>
      <c r="Y50" s="10">
        <f t="shared" si="10"/>
        <v>0</v>
      </c>
      <c r="Z50" s="19">
        <f t="shared" si="10"/>
        <v>0</v>
      </c>
      <c r="AA50" s="19">
        <f t="shared" si="10"/>
        <v>0</v>
      </c>
      <c r="AB50" s="10">
        <f t="shared" si="10"/>
        <v>0</v>
      </c>
      <c r="AC50" s="10">
        <f t="shared" ref="AC50:AD50" si="11">AC32+AC40+AC46</f>
        <v>0</v>
      </c>
      <c r="AD50" s="10">
        <f t="shared" si="11"/>
        <v>0</v>
      </c>
      <c r="AE50" s="10">
        <f t="shared" si="10"/>
        <v>0</v>
      </c>
      <c r="AF50" s="10">
        <f t="shared" si="10"/>
        <v>0</v>
      </c>
      <c r="AG50" s="19">
        <f t="shared" si="10"/>
        <v>0</v>
      </c>
      <c r="AH50" s="6">
        <f>AH46+AH48</f>
        <v>0</v>
      </c>
      <c r="AI50" s="263"/>
      <c r="AJ50" s="16"/>
    </row>
    <row r="53" spans="1:36">
      <c r="B53" s="55" t="s">
        <v>22</v>
      </c>
      <c r="C53" s="56"/>
      <c r="D53" s="57"/>
      <c r="E53" s="57"/>
      <c r="F53" s="57"/>
      <c r="G53" s="58"/>
      <c r="I53" s="55" t="s">
        <v>23</v>
      </c>
      <c r="J53" s="57"/>
      <c r="K53" s="57"/>
      <c r="L53" s="57"/>
      <c r="M53" s="57"/>
      <c r="N53" s="57"/>
      <c r="O53" s="57"/>
      <c r="P53" s="57"/>
      <c r="Q53" s="57"/>
      <c r="R53" s="57"/>
      <c r="S53" s="57"/>
      <c r="T53" s="57"/>
      <c r="U53" s="58"/>
      <c r="Y53" s="20" t="s">
        <v>71</v>
      </c>
      <c r="Z53" s="12"/>
      <c r="AA53" s="12"/>
      <c r="AB53" s="12"/>
      <c r="AC53" s="12"/>
      <c r="AD53" s="12"/>
      <c r="AE53" s="23"/>
      <c r="AF53" s="12"/>
      <c r="AG53" s="12"/>
      <c r="AH53" s="12"/>
      <c r="AI53" s="12"/>
      <c r="AJ53" s="13"/>
    </row>
    <row r="54" spans="1:36">
      <c r="B54" s="236"/>
      <c r="C54" s="164"/>
      <c r="D54" s="164"/>
      <c r="E54" s="164"/>
      <c r="F54" s="164"/>
      <c r="G54" s="59"/>
      <c r="I54" s="243"/>
      <c r="J54" s="244"/>
      <c r="K54" s="244"/>
      <c r="L54" s="244"/>
      <c r="M54" s="244"/>
      <c r="N54" s="244"/>
      <c r="O54" s="244"/>
      <c r="P54" s="244"/>
      <c r="Q54" s="244"/>
      <c r="R54" s="244"/>
      <c r="S54" s="244"/>
      <c r="T54" s="244"/>
      <c r="U54" s="59"/>
      <c r="Y54" s="13"/>
      <c r="AI54" s="29" t="s">
        <v>37</v>
      </c>
      <c r="AJ54" s="30"/>
    </row>
    <row r="55" spans="1:36">
      <c r="B55" s="236"/>
      <c r="C55" s="164"/>
      <c r="D55" s="164"/>
      <c r="E55" s="164"/>
      <c r="F55" s="164"/>
      <c r="G55" s="59"/>
      <c r="I55" s="243"/>
      <c r="J55" s="244"/>
      <c r="K55" s="244"/>
      <c r="L55" s="244"/>
      <c r="M55" s="244"/>
      <c r="N55" s="244"/>
      <c r="O55" s="244"/>
      <c r="P55" s="244"/>
      <c r="Q55" s="244"/>
      <c r="R55" s="244"/>
      <c r="S55" s="244"/>
      <c r="T55" s="244"/>
      <c r="U55" s="59"/>
      <c r="Y55" s="43" t="s">
        <v>38</v>
      </c>
      <c r="AH55" s="265">
        <f>AH48</f>
        <v>0</v>
      </c>
      <c r="AI55" s="231" t="e">
        <f>AH55/AH48</f>
        <v>#DIV/0!</v>
      </c>
      <c r="AJ55" s="233"/>
    </row>
    <row r="56" spans="1:36">
      <c r="B56" s="236"/>
      <c r="C56" s="164"/>
      <c r="D56" s="164"/>
      <c r="E56" s="164"/>
      <c r="F56" s="164"/>
      <c r="G56" s="59"/>
      <c r="I56" s="243"/>
      <c r="J56" s="244"/>
      <c r="K56" s="244"/>
      <c r="L56" s="244"/>
      <c r="M56" s="244"/>
      <c r="N56" s="244"/>
      <c r="O56" s="244"/>
      <c r="P56" s="244"/>
      <c r="Q56" s="244"/>
      <c r="R56" s="244"/>
      <c r="S56" s="244"/>
      <c r="T56" s="244"/>
      <c r="U56" s="59"/>
      <c r="Y56" s="13"/>
      <c r="AF56" s="3"/>
      <c r="AH56" s="265"/>
      <c r="AI56" s="167"/>
      <c r="AJ56" s="13"/>
    </row>
    <row r="57" spans="1:36">
      <c r="B57" s="236"/>
      <c r="C57" s="164"/>
      <c r="D57" s="164"/>
      <c r="E57" s="164"/>
      <c r="F57" s="164"/>
      <c r="G57" s="59"/>
      <c r="I57" s="245"/>
      <c r="J57" s="246"/>
      <c r="K57" s="246"/>
      <c r="L57" s="246"/>
      <c r="M57" s="246"/>
      <c r="N57" s="246"/>
      <c r="O57" s="246"/>
      <c r="P57" s="246"/>
      <c r="Q57" s="246"/>
      <c r="R57" s="246"/>
      <c r="S57" s="246"/>
      <c r="T57" s="246"/>
      <c r="U57" s="59"/>
      <c r="Y57" s="165" t="str">
        <f>$A$16</f>
        <v>EU Projects</v>
      </c>
      <c r="AB57" s="166"/>
      <c r="AC57" s="166"/>
      <c r="AD57" s="166"/>
      <c r="AH57" s="266">
        <f>AH32</f>
        <v>0</v>
      </c>
      <c r="AI57" s="167" t="e">
        <f>AH57/AH55</f>
        <v>#DIV/0!</v>
      </c>
      <c r="AJ57" s="13"/>
    </row>
    <row r="58" spans="1:36">
      <c r="B58" s="250" t="str">
        <f>C4</f>
        <v>&lt;input name in Jan tab only&gt;</v>
      </c>
      <c r="C58" s="57"/>
      <c r="D58" s="57"/>
      <c r="E58" s="57"/>
      <c r="F58" s="57"/>
      <c r="G58" s="59"/>
      <c r="I58" s="250" t="str">
        <f>'Jan24'!J58</f>
        <v>&lt;input approver's name here in Jan tab only&gt;</v>
      </c>
      <c r="J58" s="256"/>
      <c r="K58" s="256"/>
      <c r="L58" s="256"/>
      <c r="M58" s="256"/>
      <c r="N58" s="256"/>
      <c r="O58" s="256"/>
      <c r="P58" s="256"/>
      <c r="Q58" s="256"/>
      <c r="R58" s="256"/>
      <c r="S58" s="256"/>
      <c r="T58" s="256"/>
      <c r="U58" s="59"/>
      <c r="Y58" s="165" t="str">
        <f>$A$33</f>
        <v>Internal and National Projects</v>
      </c>
      <c r="AH58" s="267">
        <f>AH40</f>
        <v>0</v>
      </c>
      <c r="AI58" s="232" t="e">
        <f>AH58/AH55</f>
        <v>#DIV/0!</v>
      </c>
      <c r="AJ58" s="234"/>
    </row>
    <row r="59" spans="1:36">
      <c r="B59" s="238"/>
      <c r="C59" s="164"/>
      <c r="D59" s="164"/>
      <c r="E59" s="164"/>
      <c r="F59" s="164"/>
      <c r="G59" s="59"/>
      <c r="I59" s="238"/>
      <c r="J59" s="237"/>
      <c r="K59" s="237"/>
      <c r="L59" s="237"/>
      <c r="M59" s="237"/>
      <c r="N59" s="237"/>
      <c r="O59" s="237"/>
      <c r="P59" s="237"/>
      <c r="Q59" s="237"/>
      <c r="R59" s="237"/>
      <c r="S59" s="237"/>
      <c r="T59" s="237"/>
      <c r="U59" s="59"/>
      <c r="Y59" s="13"/>
      <c r="AH59" s="266">
        <f>AH57+AH58</f>
        <v>0</v>
      </c>
      <c r="AI59" s="167" t="e">
        <f>AI57+AI58</f>
        <v>#DIV/0!</v>
      </c>
      <c r="AJ59" s="13"/>
    </row>
    <row r="60" spans="1:36">
      <c r="B60" s="235" t="s">
        <v>64</v>
      </c>
      <c r="C60" s="239"/>
      <c r="D60" s="239"/>
      <c r="E60" s="239"/>
      <c r="F60" s="239"/>
      <c r="G60" s="241"/>
      <c r="I60" s="235" t="s">
        <v>64</v>
      </c>
      <c r="J60" s="239"/>
      <c r="K60" s="239"/>
      <c r="L60" s="239"/>
      <c r="M60" s="239"/>
      <c r="N60" s="239"/>
      <c r="O60" s="239"/>
      <c r="P60" s="239"/>
      <c r="Q60" s="239"/>
      <c r="R60" s="164"/>
      <c r="S60" s="164"/>
      <c r="T60" s="164"/>
      <c r="U60" s="59"/>
      <c r="Y60" s="21"/>
      <c r="Z60" s="15"/>
      <c r="AA60" s="15"/>
      <c r="AB60" s="15"/>
      <c r="AC60" s="15"/>
      <c r="AD60" s="15"/>
      <c r="AE60" s="15"/>
      <c r="AF60" s="15"/>
      <c r="AG60" s="15"/>
      <c r="AH60" s="15"/>
      <c r="AI60" s="15"/>
      <c r="AJ60" s="13"/>
    </row>
    <row r="61" spans="1:36">
      <c r="B61" s="242"/>
      <c r="C61" s="240"/>
      <c r="D61" s="239"/>
      <c r="E61" s="239"/>
      <c r="F61" s="239"/>
      <c r="G61" s="241"/>
      <c r="I61" s="242"/>
      <c r="J61" s="247"/>
      <c r="K61" s="247"/>
      <c r="L61" s="247"/>
      <c r="M61" s="247"/>
      <c r="N61" s="247"/>
      <c r="O61" s="247"/>
      <c r="P61" s="247"/>
      <c r="Q61" s="247"/>
      <c r="R61" s="164"/>
      <c r="S61" s="164"/>
      <c r="T61" s="164"/>
      <c r="U61" s="59"/>
    </row>
    <row r="62" spans="1:36">
      <c r="B62" s="61"/>
      <c r="C62" s="62"/>
      <c r="D62" s="60"/>
      <c r="E62" s="60"/>
      <c r="F62" s="60"/>
      <c r="G62" s="63"/>
      <c r="I62" s="61"/>
      <c r="J62" s="60"/>
      <c r="K62" s="60"/>
      <c r="L62" s="60"/>
      <c r="M62" s="60"/>
      <c r="N62" s="60"/>
      <c r="O62" s="60"/>
      <c r="P62" s="60"/>
      <c r="Q62" s="60"/>
      <c r="R62" s="60"/>
      <c r="S62" s="60"/>
      <c r="T62" s="60"/>
      <c r="U62" s="63"/>
    </row>
    <row r="63" spans="1:36">
      <c r="A63" s="25"/>
      <c r="B63" s="25"/>
      <c r="C63" s="25"/>
      <c r="I63" s="25"/>
    </row>
    <row r="64" spans="1:36">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sheetProtection algorithmName="SHA-512" hashValue="JS3lBaScEPczFxIBWQq+XBehmE8/Fip9l1VIUB13iezmmek+qa6SIFlaay8Ihvhp4Vx6LRqHxue8/10d/3YyVw==" saltValue="TYgwyxOYgan9KzmDrbbTGA==" spinCount="100000" sheet="1" objects="1" scenarios="1"/>
  <protectedRanges>
    <protectedRange sqref="C9" name="Range1_2"/>
    <protectedRange sqref="C4:C6" name="Range1_1_1"/>
    <protectedRange sqref="A53:A62" name="Range9_1_1"/>
    <protectedRange sqref="A53:A62" name="Range8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disablePrompts="1" count="2">
    <dataValidation allowBlank="1" showInputMessage="1" showErrorMessage="1" prompt="Please complete these cells on Jan13 sheet - please refer to Guidance for further detail" sqref="C17:C31" xr:uid="{00000000-0002-0000-0B00-000000000000}"/>
    <dataValidation allowBlank="1" showErrorMessage="1" sqref="A17:B31" xr:uid="{91685856-ADDA-42CF-9B59-1B0455995130}"/>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disablePrompts="1" count="1">
        <x14:dataValidation type="list" showErrorMessage="1" xr:uid="{801F7287-C347-4E62-A334-08979BDFD3BE}">
          <x14:formula1>
            <xm:f>'Dropdown Options'!$B$2:$B$8</xm:f>
          </x14:formula1>
          <xm:sqref>C6:G6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AN46" sqref="AN46"/>
    </sheetView>
  </sheetViews>
  <sheetFormatPr defaultColWidth="11.44140625" defaultRowHeight="13.2"/>
  <cols>
    <col min="1" max="2" width="29.6640625" customWidth="1"/>
    <col min="3" max="3" width="11.44140625" bestFit="1" customWidth="1"/>
    <col min="4" max="34" width="5" customWidth="1"/>
    <col min="35" max="35" width="8.44140625" bestFit="1" customWidth="1"/>
    <col min="36" max="36" width="8.88671875" bestFit="1" customWidth="1"/>
    <col min="37" max="37" width="16.44140625" customWidth="1"/>
  </cols>
  <sheetData>
    <row r="1" spans="1:37" ht="12" customHeight="1"/>
    <row r="2" spans="1:37" ht="31.5" customHeight="1">
      <c r="A2" s="2" t="s">
        <v>0</v>
      </c>
      <c r="B2" s="68" t="s">
        <v>72</v>
      </c>
    </row>
    <row r="3" spans="1:37" ht="12" customHeight="1">
      <c r="I3" s="4"/>
      <c r="J3" s="4"/>
      <c r="K3" s="4"/>
      <c r="L3" s="4"/>
    </row>
    <row r="4" spans="1:37" ht="17.399999999999999">
      <c r="A4" s="314" t="s">
        <v>2</v>
      </c>
      <c r="B4" s="315"/>
      <c r="C4" s="316" t="str">
        <f>'Jan24'!C4</f>
        <v>&lt;input name in Jan tab only&gt;</v>
      </c>
      <c r="D4" s="317"/>
      <c r="E4" s="317"/>
      <c r="F4" s="317"/>
      <c r="G4" s="318"/>
      <c r="I4" s="4"/>
      <c r="J4" s="4"/>
      <c r="K4" s="4"/>
      <c r="L4" s="4"/>
    </row>
    <row r="5" spans="1:37" ht="17.399999999999999">
      <c r="A5" s="222" t="s">
        <v>112</v>
      </c>
      <c r="B5" s="228"/>
      <c r="C5" s="316" t="str">
        <f>'Jan24'!C5</f>
        <v>&lt;input personnel no. in Jan tab only&gt;</v>
      </c>
      <c r="D5" s="317"/>
      <c r="E5" s="317"/>
      <c r="F5" s="317"/>
      <c r="G5" s="318"/>
      <c r="I5" s="4"/>
      <c r="J5" s="4"/>
      <c r="K5" s="4"/>
      <c r="L5" s="4"/>
    </row>
    <row r="6" spans="1:37" ht="17.399999999999999">
      <c r="A6" s="314" t="s">
        <v>59</v>
      </c>
      <c r="B6" s="315"/>
      <c r="C6" s="319" t="str">
        <f>'Jan24'!C6</f>
        <v>&lt;select from list in Jan tab only&gt;</v>
      </c>
      <c r="D6" s="320"/>
      <c r="E6" s="320"/>
      <c r="F6" s="320"/>
      <c r="G6" s="321"/>
      <c r="I6" s="4"/>
      <c r="J6" s="4"/>
      <c r="K6" s="4"/>
      <c r="L6" s="4"/>
    </row>
    <row r="7" spans="1:37" ht="18" customHeight="1">
      <c r="A7" s="314" t="s">
        <v>3</v>
      </c>
      <c r="B7" s="315"/>
      <c r="C7" s="285" t="s">
        <v>35</v>
      </c>
    </row>
    <row r="8" spans="1:37" ht="20.25" customHeight="1">
      <c r="A8" s="221" t="s">
        <v>4</v>
      </c>
      <c r="B8" s="221"/>
      <c r="C8" s="229">
        <f>'Jan24'!C8</f>
        <v>2024</v>
      </c>
      <c r="D8" s="45"/>
      <c r="E8" s="45"/>
      <c r="F8" s="45"/>
      <c r="J8" s="3"/>
    </row>
    <row r="9" spans="1:37" ht="36.75" customHeight="1">
      <c r="A9" s="295" t="s">
        <v>60</v>
      </c>
      <c r="B9" s="296"/>
      <c r="C9" s="287" t="str">
        <f>'Jan24'!C9</f>
        <v>&lt;enter no. in Jan tab&gt;</v>
      </c>
      <c r="D9" s="223"/>
      <c r="E9" s="223"/>
      <c r="F9" s="223"/>
      <c r="G9" s="223"/>
      <c r="H9" s="223"/>
      <c r="I9" s="223"/>
      <c r="J9" s="223"/>
      <c r="K9" s="223"/>
      <c r="L9" s="223"/>
      <c r="M9" s="223"/>
      <c r="N9" s="223"/>
      <c r="O9" s="223"/>
    </row>
    <row r="10" spans="1:37" ht="21.75" customHeight="1">
      <c r="D10" s="41"/>
      <c r="E10" s="225" t="s">
        <v>78</v>
      </c>
      <c r="I10" s="4"/>
      <c r="J10" s="4"/>
      <c r="K10" s="4"/>
      <c r="L10" s="4"/>
    </row>
    <row r="11" spans="1:37" ht="12.75" customHeight="1">
      <c r="A11" s="226" t="str">
        <f>'Jan24'!A11</f>
        <v>Only the yellow cells are writeable. Input the time in hours.</v>
      </c>
    </row>
    <row r="12" spans="1:37" ht="18" customHeight="1">
      <c r="A12" s="227" t="str">
        <f>'Jan24'!A12</f>
        <v>Please ensure that all timesheets are signed by the employee and the Principal Investigator.</v>
      </c>
    </row>
    <row r="13" spans="1:37" ht="12.75" customHeight="1"/>
    <row r="14" spans="1:37"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6" t="s">
        <v>62</v>
      </c>
      <c r="AK14" s="268" t="s">
        <v>7</v>
      </c>
    </row>
    <row r="15" spans="1:37" ht="12.75" customHeight="1">
      <c r="A15" s="5" t="s">
        <v>8</v>
      </c>
      <c r="B15" s="5"/>
      <c r="C15" s="5"/>
      <c r="D15" s="9" t="s">
        <v>9</v>
      </c>
      <c r="E15" s="159" t="s">
        <v>10</v>
      </c>
      <c r="F15" s="159" t="s">
        <v>11</v>
      </c>
      <c r="G15" s="159" t="s">
        <v>12</v>
      </c>
      <c r="H15" s="159" t="s">
        <v>13</v>
      </c>
      <c r="I15" s="159" t="s">
        <v>14</v>
      </c>
      <c r="J15" s="9" t="s">
        <v>15</v>
      </c>
      <c r="K15" s="9" t="s">
        <v>9</v>
      </c>
      <c r="L15" s="159" t="s">
        <v>10</v>
      </c>
      <c r="M15" s="159" t="s">
        <v>11</v>
      </c>
      <c r="N15" s="159" t="s">
        <v>12</v>
      </c>
      <c r="O15" s="159" t="s">
        <v>13</v>
      </c>
      <c r="P15" s="159" t="s">
        <v>14</v>
      </c>
      <c r="Q15" s="9" t="s">
        <v>15</v>
      </c>
      <c r="R15" s="9" t="s">
        <v>9</v>
      </c>
      <c r="S15" s="159" t="s">
        <v>10</v>
      </c>
      <c r="T15" s="159" t="s">
        <v>11</v>
      </c>
      <c r="U15" s="159" t="s">
        <v>12</v>
      </c>
      <c r="V15" s="159" t="s">
        <v>13</v>
      </c>
      <c r="W15" s="159" t="s">
        <v>14</v>
      </c>
      <c r="X15" s="9" t="s">
        <v>15</v>
      </c>
      <c r="Y15" s="9" t="s">
        <v>9</v>
      </c>
      <c r="Z15" s="159" t="s">
        <v>10</v>
      </c>
      <c r="AA15" s="159" t="s">
        <v>11</v>
      </c>
      <c r="AB15" s="9" t="s">
        <v>12</v>
      </c>
      <c r="AC15" s="9" t="s">
        <v>13</v>
      </c>
      <c r="AD15" s="159" t="s">
        <v>14</v>
      </c>
      <c r="AE15" s="9" t="s">
        <v>15</v>
      </c>
      <c r="AF15" s="9" t="s">
        <v>9</v>
      </c>
      <c r="AG15" s="159" t="s">
        <v>10</v>
      </c>
      <c r="AH15" s="9" t="s">
        <v>11</v>
      </c>
      <c r="AI15" s="6"/>
      <c r="AJ15" s="70" t="s">
        <v>63</v>
      </c>
      <c r="AK15" s="7"/>
    </row>
    <row r="16" spans="1:37"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2"/>
      <c r="AK16" s="74"/>
    </row>
    <row r="17" spans="1:37" ht="12.75" customHeight="1">
      <c r="A17" s="5" t="str">
        <f>'Jan24'!A17</f>
        <v>EC grant no, UCD a/c no. + Project Title</v>
      </c>
      <c r="B17" s="69" t="str">
        <f>'Jan24'!B17</f>
        <v>&lt;select from list in Jan tab only&gt;</v>
      </c>
      <c r="C17" s="69" t="str">
        <f>'Jan24'!C17</f>
        <v>WP &lt;insert&gt;</v>
      </c>
      <c r="D17" s="19"/>
      <c r="E17" s="8"/>
      <c r="F17" s="8"/>
      <c r="G17" s="8"/>
      <c r="H17" s="8"/>
      <c r="I17" s="8"/>
      <c r="J17" s="19"/>
      <c r="K17" s="19"/>
      <c r="L17" s="8"/>
      <c r="M17" s="8"/>
      <c r="N17" s="8"/>
      <c r="O17" s="8"/>
      <c r="P17" s="8"/>
      <c r="Q17" s="19"/>
      <c r="R17" s="19"/>
      <c r="S17" s="8"/>
      <c r="T17" s="8"/>
      <c r="U17" s="8"/>
      <c r="V17" s="8"/>
      <c r="W17" s="8"/>
      <c r="X17" s="19"/>
      <c r="Y17" s="19"/>
      <c r="Z17" s="8"/>
      <c r="AA17" s="8"/>
      <c r="AB17" s="104"/>
      <c r="AC17" s="104"/>
      <c r="AD17" s="8"/>
      <c r="AE17" s="19"/>
      <c r="AF17" s="19"/>
      <c r="AG17" s="8"/>
      <c r="AH17" s="104"/>
      <c r="AI17" s="6">
        <f>SUM(D17:AH17)</f>
        <v>0</v>
      </c>
      <c r="AJ17" s="8" t="e">
        <f t="shared" ref="AJ17:AJ32" si="0">AI17/$AI$48</f>
        <v>#DIV/0!</v>
      </c>
      <c r="AK17" s="271"/>
    </row>
    <row r="18" spans="1:37" ht="12.75" customHeight="1">
      <c r="A18" s="5" t="str">
        <f>'Jan24'!A18</f>
        <v>EC grant no, UCD a/c no. + Project Title</v>
      </c>
      <c r="B18" s="69" t="str">
        <f>'Jan24'!B18</f>
        <v>&lt;select from list in Jan tab only&gt;</v>
      </c>
      <c r="C18" s="69" t="str">
        <f>'Jan24'!C18</f>
        <v>WP &lt;insert&gt;</v>
      </c>
      <c r="D18" s="19"/>
      <c r="E18" s="8"/>
      <c r="F18" s="8"/>
      <c r="G18" s="8"/>
      <c r="H18" s="8"/>
      <c r="I18" s="8"/>
      <c r="J18" s="19"/>
      <c r="K18" s="19"/>
      <c r="L18" s="8"/>
      <c r="M18" s="8"/>
      <c r="N18" s="8"/>
      <c r="O18" s="8"/>
      <c r="P18" s="8"/>
      <c r="Q18" s="19"/>
      <c r="R18" s="19"/>
      <c r="S18" s="8"/>
      <c r="T18" s="8"/>
      <c r="U18" s="8"/>
      <c r="V18" s="8"/>
      <c r="W18" s="8"/>
      <c r="X18" s="19"/>
      <c r="Y18" s="19"/>
      <c r="Z18" s="8"/>
      <c r="AA18" s="8"/>
      <c r="AB18" s="104"/>
      <c r="AC18" s="104"/>
      <c r="AD18" s="8"/>
      <c r="AE18" s="19"/>
      <c r="AF18" s="19"/>
      <c r="AG18" s="8"/>
      <c r="AH18" s="104"/>
      <c r="AI18" s="6">
        <f t="shared" ref="AI18:AI32" si="1">SUM(D18:AH18)</f>
        <v>0</v>
      </c>
      <c r="AJ18" s="8" t="e">
        <f t="shared" si="0"/>
        <v>#DIV/0!</v>
      </c>
      <c r="AK18" s="271"/>
    </row>
    <row r="19" spans="1:37" ht="12.75" customHeight="1">
      <c r="A19" s="5" t="str">
        <f>'Jan24'!A19</f>
        <v>EC grant no, UCD a/c no. + Project Title</v>
      </c>
      <c r="B19" s="69" t="str">
        <f>'Jan24'!B19</f>
        <v>&lt;select from list in Jan tab only&gt;</v>
      </c>
      <c r="C19" s="69" t="str">
        <f>'Jan24'!C19</f>
        <v>WP &lt;insert&gt;</v>
      </c>
      <c r="D19" s="19"/>
      <c r="E19" s="8"/>
      <c r="F19" s="8"/>
      <c r="G19" s="8"/>
      <c r="H19" s="8"/>
      <c r="I19" s="8"/>
      <c r="J19" s="19"/>
      <c r="K19" s="19"/>
      <c r="L19" s="8"/>
      <c r="M19" s="8"/>
      <c r="N19" s="8"/>
      <c r="O19" s="8"/>
      <c r="P19" s="8"/>
      <c r="Q19" s="19"/>
      <c r="R19" s="19"/>
      <c r="S19" s="8"/>
      <c r="T19" s="8"/>
      <c r="U19" s="8"/>
      <c r="V19" s="8"/>
      <c r="W19" s="8"/>
      <c r="X19" s="19"/>
      <c r="Y19" s="19"/>
      <c r="Z19" s="8"/>
      <c r="AA19" s="8"/>
      <c r="AB19" s="104"/>
      <c r="AC19" s="104"/>
      <c r="AD19" s="8"/>
      <c r="AE19" s="19"/>
      <c r="AF19" s="19"/>
      <c r="AG19" s="8"/>
      <c r="AH19" s="104"/>
      <c r="AI19" s="6">
        <f t="shared" si="1"/>
        <v>0</v>
      </c>
      <c r="AJ19" s="8" t="e">
        <f t="shared" si="0"/>
        <v>#DIV/0!</v>
      </c>
      <c r="AK19" s="271"/>
    </row>
    <row r="20" spans="1:37" ht="12.75" customHeight="1">
      <c r="A20" s="5" t="str">
        <f>'Jan24'!A20</f>
        <v>EC grant no, UCD a/c no. + Project Title</v>
      </c>
      <c r="B20" s="69" t="str">
        <f>'Jan24'!B20</f>
        <v>&lt;select from list in Jan tab only&gt;</v>
      </c>
      <c r="C20" s="69" t="str">
        <f>'Jan24'!C20</f>
        <v>WP &lt;insert&gt;</v>
      </c>
      <c r="D20" s="19"/>
      <c r="E20" s="8"/>
      <c r="F20" s="8"/>
      <c r="G20" s="8"/>
      <c r="H20" s="8"/>
      <c r="I20" s="8"/>
      <c r="J20" s="19"/>
      <c r="K20" s="19"/>
      <c r="L20" s="8"/>
      <c r="M20" s="8"/>
      <c r="N20" s="8"/>
      <c r="O20" s="8"/>
      <c r="P20" s="8"/>
      <c r="Q20" s="19"/>
      <c r="R20" s="19"/>
      <c r="S20" s="8"/>
      <c r="T20" s="8"/>
      <c r="U20" s="8"/>
      <c r="V20" s="8"/>
      <c r="W20" s="8"/>
      <c r="X20" s="19"/>
      <c r="Y20" s="19"/>
      <c r="Z20" s="8"/>
      <c r="AA20" s="8"/>
      <c r="AB20" s="104"/>
      <c r="AC20" s="104"/>
      <c r="AD20" s="8"/>
      <c r="AE20" s="19"/>
      <c r="AF20" s="19"/>
      <c r="AG20" s="8"/>
      <c r="AH20" s="104"/>
      <c r="AI20" s="6">
        <f t="shared" si="1"/>
        <v>0</v>
      </c>
      <c r="AJ20" s="8" t="e">
        <f t="shared" si="0"/>
        <v>#DIV/0!</v>
      </c>
      <c r="AK20" s="271"/>
    </row>
    <row r="21" spans="1:37" ht="12.75" customHeight="1">
      <c r="A21" s="5" t="str">
        <f>'Jan24'!A21</f>
        <v>EC grant no, UCD a/c no. + Project Title</v>
      </c>
      <c r="B21" s="69" t="str">
        <f>'Jan24'!B21</f>
        <v>&lt;select from list in Jan tab only&gt;</v>
      </c>
      <c r="C21" s="69" t="str">
        <f>'Jan24'!C21</f>
        <v>WP &lt;insert&gt;</v>
      </c>
      <c r="D21" s="19"/>
      <c r="E21" s="8"/>
      <c r="F21" s="8"/>
      <c r="G21" s="8"/>
      <c r="H21" s="8"/>
      <c r="I21" s="8"/>
      <c r="J21" s="19"/>
      <c r="K21" s="19"/>
      <c r="L21" s="8"/>
      <c r="M21" s="8"/>
      <c r="N21" s="8"/>
      <c r="O21" s="8"/>
      <c r="P21" s="8"/>
      <c r="Q21" s="19"/>
      <c r="R21" s="19"/>
      <c r="S21" s="8"/>
      <c r="T21" s="8"/>
      <c r="U21" s="8"/>
      <c r="V21" s="8"/>
      <c r="W21" s="8"/>
      <c r="X21" s="19"/>
      <c r="Y21" s="19"/>
      <c r="Z21" s="8"/>
      <c r="AA21" s="8"/>
      <c r="AB21" s="104"/>
      <c r="AC21" s="104"/>
      <c r="AD21" s="8"/>
      <c r="AE21" s="19"/>
      <c r="AF21" s="19"/>
      <c r="AG21" s="8"/>
      <c r="AH21" s="104"/>
      <c r="AI21" s="6">
        <f t="shared" si="1"/>
        <v>0</v>
      </c>
      <c r="AJ21" s="8" t="e">
        <f t="shared" si="0"/>
        <v>#DIV/0!</v>
      </c>
      <c r="AK21" s="271"/>
    </row>
    <row r="22" spans="1:37" ht="12.75" customHeight="1">
      <c r="A22" s="5" t="str">
        <f>'Jan24'!A22</f>
        <v>EC grant no, UCD a/c no. + Project Title</v>
      </c>
      <c r="B22" s="69" t="str">
        <f>'Jan24'!B22</f>
        <v>&lt;select from list in Jan tab only&gt;</v>
      </c>
      <c r="C22" s="69" t="str">
        <f>'Jan24'!C22</f>
        <v>WP &lt;insert&gt;</v>
      </c>
      <c r="D22" s="19"/>
      <c r="E22" s="8"/>
      <c r="F22" s="8"/>
      <c r="G22" s="8"/>
      <c r="H22" s="8"/>
      <c r="I22" s="8"/>
      <c r="J22" s="19"/>
      <c r="K22" s="19"/>
      <c r="L22" s="8"/>
      <c r="M22" s="8"/>
      <c r="N22" s="8"/>
      <c r="O22" s="8"/>
      <c r="P22" s="8"/>
      <c r="Q22" s="19"/>
      <c r="R22" s="19"/>
      <c r="S22" s="8"/>
      <c r="T22" s="8"/>
      <c r="U22" s="8"/>
      <c r="V22" s="8"/>
      <c r="W22" s="8"/>
      <c r="X22" s="19"/>
      <c r="Y22" s="19"/>
      <c r="Z22" s="8"/>
      <c r="AA22" s="8"/>
      <c r="AB22" s="104"/>
      <c r="AC22" s="104"/>
      <c r="AD22" s="8"/>
      <c r="AE22" s="19"/>
      <c r="AF22" s="19"/>
      <c r="AG22" s="8"/>
      <c r="AH22" s="104"/>
      <c r="AI22" s="6">
        <f t="shared" si="1"/>
        <v>0</v>
      </c>
      <c r="AJ22" s="8" t="e">
        <f t="shared" si="0"/>
        <v>#DIV/0!</v>
      </c>
      <c r="AK22" s="271"/>
    </row>
    <row r="23" spans="1:37" ht="12.75" customHeight="1">
      <c r="A23" s="5" t="str">
        <f>'Jan24'!A23</f>
        <v>EC grant no, UCD a/c no. + Project Title</v>
      </c>
      <c r="B23" s="69" t="str">
        <f>'Jan24'!B23</f>
        <v>&lt;select from list in Jan tab only&gt;</v>
      </c>
      <c r="C23" s="69" t="str">
        <f>'Jan24'!C23</f>
        <v>WP &lt;insert&gt;</v>
      </c>
      <c r="D23" s="19"/>
      <c r="E23" s="8"/>
      <c r="F23" s="8"/>
      <c r="G23" s="8"/>
      <c r="H23" s="8"/>
      <c r="I23" s="8"/>
      <c r="J23" s="19"/>
      <c r="K23" s="19"/>
      <c r="L23" s="8"/>
      <c r="M23" s="8"/>
      <c r="N23" s="8"/>
      <c r="O23" s="8"/>
      <c r="P23" s="8"/>
      <c r="Q23" s="19"/>
      <c r="R23" s="19"/>
      <c r="S23" s="8"/>
      <c r="T23" s="8"/>
      <c r="U23" s="8"/>
      <c r="V23" s="8"/>
      <c r="W23" s="8"/>
      <c r="X23" s="19"/>
      <c r="Y23" s="19"/>
      <c r="Z23" s="8"/>
      <c r="AA23" s="8"/>
      <c r="AB23" s="104"/>
      <c r="AC23" s="104"/>
      <c r="AD23" s="8"/>
      <c r="AE23" s="19"/>
      <c r="AF23" s="19"/>
      <c r="AG23" s="8"/>
      <c r="AH23" s="104"/>
      <c r="AI23" s="6">
        <f t="shared" si="1"/>
        <v>0</v>
      </c>
      <c r="AJ23" s="8" t="e">
        <f t="shared" si="0"/>
        <v>#DIV/0!</v>
      </c>
      <c r="AK23" s="271"/>
    </row>
    <row r="24" spans="1:37" ht="12.75" customHeight="1">
      <c r="A24" s="5" t="str">
        <f>'Jan24'!A24</f>
        <v>EC grant no, UCD a/c no. + Project Title</v>
      </c>
      <c r="B24" s="69" t="str">
        <f>'Jan24'!B24</f>
        <v>&lt;select from list in Jan tab only&gt;</v>
      </c>
      <c r="C24" s="69" t="str">
        <f>'Jan24'!C24</f>
        <v>WP &lt;insert&gt;</v>
      </c>
      <c r="D24" s="19"/>
      <c r="E24" s="8"/>
      <c r="F24" s="8"/>
      <c r="G24" s="8"/>
      <c r="H24" s="8"/>
      <c r="I24" s="8"/>
      <c r="J24" s="19"/>
      <c r="K24" s="19"/>
      <c r="L24" s="8"/>
      <c r="M24" s="8"/>
      <c r="N24" s="8"/>
      <c r="O24" s="8"/>
      <c r="P24" s="8"/>
      <c r="Q24" s="19"/>
      <c r="R24" s="19"/>
      <c r="S24" s="8"/>
      <c r="T24" s="8"/>
      <c r="U24" s="8"/>
      <c r="V24" s="8"/>
      <c r="W24" s="8"/>
      <c r="X24" s="19"/>
      <c r="Y24" s="19"/>
      <c r="Z24" s="8"/>
      <c r="AA24" s="8"/>
      <c r="AB24" s="104"/>
      <c r="AC24" s="104"/>
      <c r="AD24" s="8"/>
      <c r="AE24" s="19"/>
      <c r="AF24" s="19"/>
      <c r="AG24" s="8"/>
      <c r="AH24" s="104"/>
      <c r="AI24" s="6">
        <f t="shared" si="1"/>
        <v>0</v>
      </c>
      <c r="AJ24" s="8" t="e">
        <f t="shared" si="0"/>
        <v>#DIV/0!</v>
      </c>
      <c r="AK24" s="271"/>
    </row>
    <row r="25" spans="1:37" ht="12.75" customHeight="1">
      <c r="A25" s="5" t="str">
        <f>'Jan24'!A25</f>
        <v>EC grant no, UCD a/c no. + Project Title</v>
      </c>
      <c r="B25" s="69" t="str">
        <f>'Jan24'!B25</f>
        <v>&lt;select from list in Jan tab only&gt;</v>
      </c>
      <c r="C25" s="69" t="str">
        <f>'Jan24'!C25</f>
        <v>WP &lt;insert&gt;</v>
      </c>
      <c r="D25" s="19"/>
      <c r="E25" s="8"/>
      <c r="F25" s="8"/>
      <c r="G25" s="8"/>
      <c r="H25" s="8"/>
      <c r="I25" s="8"/>
      <c r="J25" s="19"/>
      <c r="K25" s="19"/>
      <c r="L25" s="8"/>
      <c r="M25" s="8"/>
      <c r="N25" s="8"/>
      <c r="O25" s="8"/>
      <c r="P25" s="8"/>
      <c r="Q25" s="19"/>
      <c r="R25" s="19"/>
      <c r="S25" s="8"/>
      <c r="T25" s="8"/>
      <c r="U25" s="8"/>
      <c r="V25" s="8"/>
      <c r="W25" s="8"/>
      <c r="X25" s="19"/>
      <c r="Y25" s="19"/>
      <c r="Z25" s="8"/>
      <c r="AA25" s="8"/>
      <c r="AB25" s="104"/>
      <c r="AC25" s="104"/>
      <c r="AD25" s="8"/>
      <c r="AE25" s="19"/>
      <c r="AF25" s="19"/>
      <c r="AG25" s="8"/>
      <c r="AH25" s="104"/>
      <c r="AI25" s="6">
        <f t="shared" si="1"/>
        <v>0</v>
      </c>
      <c r="AJ25" s="8" t="e">
        <f t="shared" si="0"/>
        <v>#DIV/0!</v>
      </c>
      <c r="AK25" s="271"/>
    </row>
    <row r="26" spans="1:37" ht="12.75" customHeight="1">
      <c r="A26" s="5" t="str">
        <f>'Jan24'!A26</f>
        <v>EC grant no, UCD a/c no. + Project Title</v>
      </c>
      <c r="B26" s="69" t="str">
        <f>'Jan24'!B26</f>
        <v>&lt;select from list in Jan tab only&gt;</v>
      </c>
      <c r="C26" s="69" t="str">
        <f>'Jan24'!C26</f>
        <v>WP &lt;insert&gt;</v>
      </c>
      <c r="D26" s="19"/>
      <c r="E26" s="8"/>
      <c r="F26" s="8"/>
      <c r="G26" s="8"/>
      <c r="H26" s="8"/>
      <c r="I26" s="8"/>
      <c r="J26" s="19"/>
      <c r="K26" s="19"/>
      <c r="L26" s="8"/>
      <c r="M26" s="8"/>
      <c r="N26" s="8"/>
      <c r="O26" s="8"/>
      <c r="P26" s="8"/>
      <c r="Q26" s="19"/>
      <c r="R26" s="19"/>
      <c r="S26" s="8"/>
      <c r="T26" s="8"/>
      <c r="U26" s="8"/>
      <c r="V26" s="8"/>
      <c r="W26" s="8"/>
      <c r="X26" s="19"/>
      <c r="Y26" s="19"/>
      <c r="Z26" s="8"/>
      <c r="AA26" s="8"/>
      <c r="AB26" s="104"/>
      <c r="AC26" s="104"/>
      <c r="AD26" s="8"/>
      <c r="AE26" s="19"/>
      <c r="AF26" s="19"/>
      <c r="AG26" s="8"/>
      <c r="AH26" s="104"/>
      <c r="AI26" s="6">
        <f t="shared" si="1"/>
        <v>0</v>
      </c>
      <c r="AJ26" s="8" t="e">
        <f t="shared" si="0"/>
        <v>#DIV/0!</v>
      </c>
      <c r="AK26" s="271"/>
    </row>
    <row r="27" spans="1:37" ht="12.75" customHeight="1">
      <c r="A27" s="5" t="str">
        <f>'Jan24'!A27</f>
        <v>EC grant no, UCD a/c no. + Project Title</v>
      </c>
      <c r="B27" s="69" t="str">
        <f>'Jan24'!B27</f>
        <v>&lt;select from list in Jan tab only&gt;</v>
      </c>
      <c r="C27" s="69" t="str">
        <f>'Jan24'!C27</f>
        <v>WP &lt;insert&gt;</v>
      </c>
      <c r="D27" s="19"/>
      <c r="E27" s="8"/>
      <c r="F27" s="8"/>
      <c r="G27" s="8"/>
      <c r="H27" s="8"/>
      <c r="I27" s="8"/>
      <c r="J27" s="19"/>
      <c r="K27" s="19"/>
      <c r="L27" s="8"/>
      <c r="M27" s="8"/>
      <c r="N27" s="8"/>
      <c r="O27" s="8"/>
      <c r="P27" s="8"/>
      <c r="Q27" s="19"/>
      <c r="R27" s="19"/>
      <c r="S27" s="8"/>
      <c r="T27" s="8"/>
      <c r="U27" s="8"/>
      <c r="V27" s="8"/>
      <c r="W27" s="8"/>
      <c r="X27" s="19"/>
      <c r="Y27" s="19"/>
      <c r="Z27" s="8"/>
      <c r="AA27" s="8"/>
      <c r="AB27" s="104"/>
      <c r="AC27" s="104"/>
      <c r="AD27" s="8"/>
      <c r="AE27" s="19"/>
      <c r="AF27" s="19"/>
      <c r="AG27" s="8"/>
      <c r="AH27" s="104"/>
      <c r="AI27" s="6">
        <f t="shared" si="1"/>
        <v>0</v>
      </c>
      <c r="AJ27" s="8" t="e">
        <f t="shared" si="0"/>
        <v>#DIV/0!</v>
      </c>
      <c r="AK27" s="271"/>
    </row>
    <row r="28" spans="1:37" ht="12.75" customHeight="1">
      <c r="A28" s="5" t="str">
        <f>'Jan24'!A28</f>
        <v>EC grant no, UCD a/c no. + Project Title</v>
      </c>
      <c r="B28" s="69" t="str">
        <f>'Jan24'!B28</f>
        <v>&lt;select from list in Jan tab only&gt;</v>
      </c>
      <c r="C28" s="69" t="str">
        <f>'Jan24'!C28</f>
        <v>WP &lt;insert&gt;</v>
      </c>
      <c r="D28" s="19"/>
      <c r="E28" s="8"/>
      <c r="F28" s="8"/>
      <c r="G28" s="8"/>
      <c r="H28" s="8"/>
      <c r="I28" s="8"/>
      <c r="J28" s="19"/>
      <c r="K28" s="19"/>
      <c r="L28" s="8"/>
      <c r="M28" s="8"/>
      <c r="N28" s="8"/>
      <c r="O28" s="8"/>
      <c r="P28" s="8"/>
      <c r="Q28" s="19"/>
      <c r="R28" s="19"/>
      <c r="S28" s="8"/>
      <c r="T28" s="8"/>
      <c r="U28" s="8"/>
      <c r="V28" s="8"/>
      <c r="W28" s="8"/>
      <c r="X28" s="19"/>
      <c r="Y28" s="19"/>
      <c r="Z28" s="8"/>
      <c r="AA28" s="8"/>
      <c r="AB28" s="104"/>
      <c r="AC28" s="104"/>
      <c r="AD28" s="8"/>
      <c r="AE28" s="19"/>
      <c r="AF28" s="19"/>
      <c r="AG28" s="8"/>
      <c r="AH28" s="104"/>
      <c r="AI28" s="6">
        <f t="shared" si="1"/>
        <v>0</v>
      </c>
      <c r="AJ28" s="8" t="e">
        <f t="shared" si="0"/>
        <v>#DIV/0!</v>
      </c>
      <c r="AK28" s="271"/>
    </row>
    <row r="29" spans="1:37" ht="12.75" customHeight="1">
      <c r="A29" s="5" t="str">
        <f>'Jan24'!A29</f>
        <v>EC grant no, UCD a/c no. + Project Title</v>
      </c>
      <c r="B29" s="69" t="str">
        <f>'Jan24'!B29</f>
        <v>&lt;select from list in Jan tab only&gt;</v>
      </c>
      <c r="C29" s="69" t="str">
        <f>'Jan24'!C29</f>
        <v>WP &lt;insert&gt;</v>
      </c>
      <c r="D29" s="19"/>
      <c r="E29" s="8"/>
      <c r="F29" s="8"/>
      <c r="G29" s="8"/>
      <c r="H29" s="8"/>
      <c r="I29" s="8"/>
      <c r="J29" s="19"/>
      <c r="K29" s="19"/>
      <c r="L29" s="8"/>
      <c r="M29" s="8"/>
      <c r="N29" s="8"/>
      <c r="O29" s="8"/>
      <c r="P29" s="8"/>
      <c r="Q29" s="19"/>
      <c r="R29" s="19"/>
      <c r="S29" s="8"/>
      <c r="T29" s="8"/>
      <c r="U29" s="8"/>
      <c r="V29" s="8"/>
      <c r="W29" s="8"/>
      <c r="X29" s="19"/>
      <c r="Y29" s="19"/>
      <c r="Z29" s="8"/>
      <c r="AA29" s="8"/>
      <c r="AB29" s="104"/>
      <c r="AC29" s="104"/>
      <c r="AD29" s="8"/>
      <c r="AE29" s="19"/>
      <c r="AF29" s="19"/>
      <c r="AG29" s="8"/>
      <c r="AH29" s="104"/>
      <c r="AI29" s="6">
        <f t="shared" si="1"/>
        <v>0</v>
      </c>
      <c r="AJ29" s="8" t="e">
        <f t="shared" si="0"/>
        <v>#DIV/0!</v>
      </c>
      <c r="AK29" s="271"/>
    </row>
    <row r="30" spans="1:37" ht="12.75" customHeight="1">
      <c r="A30" s="5" t="str">
        <f>'Jan24'!A30</f>
        <v>EC grant no, UCD a/c no. + Project Title</v>
      </c>
      <c r="B30" s="69" t="str">
        <f>'Jan24'!B30</f>
        <v>&lt;select from list in Jan tab only&gt;</v>
      </c>
      <c r="C30" s="69" t="str">
        <f>'Jan24'!C30</f>
        <v>WP &lt;insert&gt;</v>
      </c>
      <c r="D30" s="19"/>
      <c r="E30" s="8"/>
      <c r="F30" s="8"/>
      <c r="G30" s="8"/>
      <c r="H30" s="8"/>
      <c r="I30" s="8"/>
      <c r="J30" s="19"/>
      <c r="K30" s="19"/>
      <c r="L30" s="8"/>
      <c r="M30" s="8"/>
      <c r="N30" s="8"/>
      <c r="O30" s="8"/>
      <c r="P30" s="8"/>
      <c r="Q30" s="19"/>
      <c r="R30" s="19"/>
      <c r="S30" s="8"/>
      <c r="T30" s="8"/>
      <c r="U30" s="8"/>
      <c r="V30" s="8"/>
      <c r="W30" s="8"/>
      <c r="X30" s="19"/>
      <c r="Y30" s="19"/>
      <c r="Z30" s="8"/>
      <c r="AA30" s="8"/>
      <c r="AB30" s="104"/>
      <c r="AC30" s="104"/>
      <c r="AD30" s="8"/>
      <c r="AE30" s="19"/>
      <c r="AF30" s="19"/>
      <c r="AG30" s="8"/>
      <c r="AH30" s="104"/>
      <c r="AI30" s="6">
        <f t="shared" si="1"/>
        <v>0</v>
      </c>
      <c r="AJ30" s="8" t="e">
        <f t="shared" si="0"/>
        <v>#DIV/0!</v>
      </c>
      <c r="AK30" s="271"/>
    </row>
    <row r="31" spans="1:37" ht="12.75" customHeight="1">
      <c r="A31" s="5" t="str">
        <f>'Jan24'!A31</f>
        <v>EC grant no, UCD a/c no. + Project Title</v>
      </c>
      <c r="B31" s="69" t="str">
        <f>'Jan24'!B31</f>
        <v>&lt;select from list in Jan tab only&gt;</v>
      </c>
      <c r="C31" s="69" t="str">
        <f>'Jan24'!C31</f>
        <v>WP &lt;insert&gt;</v>
      </c>
      <c r="D31" s="19"/>
      <c r="E31" s="8"/>
      <c r="F31" s="8"/>
      <c r="G31" s="8"/>
      <c r="H31" s="8"/>
      <c r="I31" s="8"/>
      <c r="J31" s="19"/>
      <c r="K31" s="19"/>
      <c r="L31" s="8"/>
      <c r="M31" s="8"/>
      <c r="N31" s="8"/>
      <c r="O31" s="8"/>
      <c r="P31" s="8"/>
      <c r="Q31" s="19"/>
      <c r="R31" s="19"/>
      <c r="S31" s="8"/>
      <c r="T31" s="8"/>
      <c r="U31" s="8"/>
      <c r="V31" s="8"/>
      <c r="W31" s="8"/>
      <c r="X31" s="19"/>
      <c r="Y31" s="19"/>
      <c r="Z31" s="8"/>
      <c r="AA31" s="8"/>
      <c r="AB31" s="104"/>
      <c r="AC31" s="104"/>
      <c r="AD31" s="8"/>
      <c r="AE31" s="19"/>
      <c r="AF31" s="19"/>
      <c r="AG31" s="8"/>
      <c r="AH31" s="104"/>
      <c r="AI31" s="6">
        <f t="shared" si="1"/>
        <v>0</v>
      </c>
      <c r="AJ31" s="8" t="e">
        <f t="shared" si="0"/>
        <v>#DIV/0!</v>
      </c>
      <c r="AK31" s="271"/>
    </row>
    <row r="32" spans="1:37" ht="12.75" customHeight="1">
      <c r="A32" s="297" t="s">
        <v>147</v>
      </c>
      <c r="B32" s="298"/>
      <c r="C32" s="299"/>
      <c r="D32" s="19">
        <f t="shared" ref="D32:AG32" si="2">SUM(D17:D31)</f>
        <v>0</v>
      </c>
      <c r="E32" s="6">
        <f t="shared" si="2"/>
        <v>0</v>
      </c>
      <c r="F32" s="6">
        <f t="shared" si="2"/>
        <v>0</v>
      </c>
      <c r="G32" s="6">
        <f t="shared" si="2"/>
        <v>0</v>
      </c>
      <c r="H32" s="6">
        <f t="shared" si="2"/>
        <v>0</v>
      </c>
      <c r="I32" s="6">
        <f t="shared" si="2"/>
        <v>0</v>
      </c>
      <c r="J32" s="19">
        <f t="shared" si="2"/>
        <v>0</v>
      </c>
      <c r="K32" s="19">
        <f t="shared" si="2"/>
        <v>0</v>
      </c>
      <c r="L32" s="6">
        <f t="shared" si="2"/>
        <v>0</v>
      </c>
      <c r="M32" s="6">
        <f t="shared" si="2"/>
        <v>0</v>
      </c>
      <c r="N32" s="6">
        <f t="shared" si="2"/>
        <v>0</v>
      </c>
      <c r="O32" s="6">
        <f t="shared" si="2"/>
        <v>0</v>
      </c>
      <c r="P32" s="6">
        <f t="shared" si="2"/>
        <v>0</v>
      </c>
      <c r="Q32" s="19">
        <f t="shared" si="2"/>
        <v>0</v>
      </c>
      <c r="R32" s="19">
        <f t="shared" si="2"/>
        <v>0</v>
      </c>
      <c r="S32" s="6">
        <f t="shared" si="2"/>
        <v>0</v>
      </c>
      <c r="T32" s="6">
        <f t="shared" si="2"/>
        <v>0</v>
      </c>
      <c r="U32" s="6">
        <f t="shared" si="2"/>
        <v>0</v>
      </c>
      <c r="V32" s="6">
        <f t="shared" si="2"/>
        <v>0</v>
      </c>
      <c r="W32" s="6">
        <f t="shared" si="2"/>
        <v>0</v>
      </c>
      <c r="X32" s="19">
        <f t="shared" si="2"/>
        <v>0</v>
      </c>
      <c r="Y32" s="19">
        <f t="shared" si="2"/>
        <v>0</v>
      </c>
      <c r="Z32" s="6">
        <f t="shared" si="2"/>
        <v>0</v>
      </c>
      <c r="AA32" s="6">
        <f t="shared" si="2"/>
        <v>0</v>
      </c>
      <c r="AB32" s="104">
        <f t="shared" si="2"/>
        <v>0</v>
      </c>
      <c r="AC32" s="104">
        <f t="shared" si="2"/>
        <v>0</v>
      </c>
      <c r="AD32" s="6">
        <f t="shared" si="2"/>
        <v>0</v>
      </c>
      <c r="AE32" s="19">
        <f t="shared" si="2"/>
        <v>0</v>
      </c>
      <c r="AF32" s="19">
        <f t="shared" si="2"/>
        <v>0</v>
      </c>
      <c r="AG32" s="6">
        <f t="shared" si="2"/>
        <v>0</v>
      </c>
      <c r="AH32" s="104">
        <f>SUM(AH17:AH31)</f>
        <v>0</v>
      </c>
      <c r="AI32" s="6">
        <f t="shared" si="1"/>
        <v>0</v>
      </c>
      <c r="AJ32" s="6" t="e">
        <f t="shared" si="0"/>
        <v>#DIV/0!</v>
      </c>
      <c r="AK32" s="268"/>
    </row>
    <row r="33" spans="1:37"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39"/>
      <c r="AK33" s="270"/>
    </row>
    <row r="34" spans="1:37" ht="12.75" customHeight="1">
      <c r="A34" s="5" t="str">
        <f>'Jan24'!A34</f>
        <v>Non EU/Other Activities</v>
      </c>
      <c r="B34" s="5" t="str">
        <f>'Jan24'!B34</f>
        <v>&lt;input in Jan tab only&gt;</v>
      </c>
      <c r="C34" s="162" t="str">
        <f>'Jan24'!C34</f>
        <v>WP &lt;insert&gt;</v>
      </c>
      <c r="D34" s="19"/>
      <c r="E34" s="8"/>
      <c r="F34" s="8"/>
      <c r="G34" s="8"/>
      <c r="H34" s="8"/>
      <c r="I34" s="8"/>
      <c r="J34" s="19"/>
      <c r="K34" s="19"/>
      <c r="L34" s="8"/>
      <c r="M34" s="8"/>
      <c r="N34" s="8"/>
      <c r="O34" s="8"/>
      <c r="P34" s="8"/>
      <c r="Q34" s="19"/>
      <c r="R34" s="19"/>
      <c r="S34" s="8"/>
      <c r="T34" s="8"/>
      <c r="U34" s="8"/>
      <c r="V34" s="8"/>
      <c r="W34" s="8"/>
      <c r="X34" s="19"/>
      <c r="Y34" s="19"/>
      <c r="Z34" s="8"/>
      <c r="AA34" s="8"/>
      <c r="AB34" s="104"/>
      <c r="AC34" s="104"/>
      <c r="AD34" s="8"/>
      <c r="AE34" s="19"/>
      <c r="AF34" s="19"/>
      <c r="AG34" s="8"/>
      <c r="AH34" s="104"/>
      <c r="AI34" s="6">
        <f t="shared" ref="AI34:AI40" si="3">SUM(D34:AH34)</f>
        <v>0</v>
      </c>
      <c r="AJ34" s="8" t="e">
        <f>AI34/$AI$48</f>
        <v>#DIV/0!</v>
      </c>
      <c r="AK34" s="269"/>
    </row>
    <row r="35" spans="1:37" ht="12.75" customHeight="1">
      <c r="A35" s="5" t="str">
        <f>'Jan24'!A35</f>
        <v>Non EU/Other Activities</v>
      </c>
      <c r="B35" s="5" t="str">
        <f>'Jan24'!B35</f>
        <v>&lt;input in Jan tab only&gt;</v>
      </c>
      <c r="C35" s="162" t="str">
        <f>'Jan24'!C35</f>
        <v>WP &lt;insert&gt;</v>
      </c>
      <c r="D35" s="19"/>
      <c r="E35" s="8"/>
      <c r="F35" s="8"/>
      <c r="G35" s="8"/>
      <c r="H35" s="8"/>
      <c r="I35" s="8"/>
      <c r="J35" s="19"/>
      <c r="K35" s="19"/>
      <c r="L35" s="8"/>
      <c r="M35" s="8"/>
      <c r="N35" s="8"/>
      <c r="O35" s="8"/>
      <c r="P35" s="8"/>
      <c r="Q35" s="19"/>
      <c r="R35" s="19"/>
      <c r="S35" s="8"/>
      <c r="T35" s="8"/>
      <c r="U35" s="8"/>
      <c r="V35" s="8"/>
      <c r="W35" s="8"/>
      <c r="X35" s="19"/>
      <c r="Y35" s="19"/>
      <c r="Z35" s="8"/>
      <c r="AA35" s="8"/>
      <c r="AB35" s="104"/>
      <c r="AC35" s="104"/>
      <c r="AD35" s="8"/>
      <c r="AE35" s="19"/>
      <c r="AF35" s="19"/>
      <c r="AG35" s="8"/>
      <c r="AH35" s="104"/>
      <c r="AI35" s="6">
        <f t="shared" si="3"/>
        <v>0</v>
      </c>
      <c r="AJ35" s="8" t="e">
        <f t="shared" ref="AJ35:AJ39" si="4">AI35/$AI$48</f>
        <v>#DIV/0!</v>
      </c>
      <c r="AK35" s="269"/>
    </row>
    <row r="36" spans="1:37" ht="12.75" customHeight="1">
      <c r="A36" s="5" t="str">
        <f>'Jan24'!A36</f>
        <v>Non EU/Other Activities</v>
      </c>
      <c r="B36" s="5" t="str">
        <f>'Jan24'!B36</f>
        <v>&lt;input in Jan tab only&gt;</v>
      </c>
      <c r="C36" s="162" t="str">
        <f>'Jan24'!C36</f>
        <v>WP &lt;insert&gt;</v>
      </c>
      <c r="D36" s="19"/>
      <c r="E36" s="8"/>
      <c r="F36" s="8"/>
      <c r="G36" s="8"/>
      <c r="H36" s="8"/>
      <c r="I36" s="8"/>
      <c r="J36" s="19"/>
      <c r="K36" s="19"/>
      <c r="L36" s="8"/>
      <c r="M36" s="8"/>
      <c r="N36" s="8"/>
      <c r="O36" s="8"/>
      <c r="P36" s="8"/>
      <c r="Q36" s="19"/>
      <c r="R36" s="19"/>
      <c r="S36" s="8"/>
      <c r="T36" s="8"/>
      <c r="U36" s="8"/>
      <c r="V36" s="8"/>
      <c r="W36" s="8"/>
      <c r="X36" s="19"/>
      <c r="Y36" s="19"/>
      <c r="Z36" s="8"/>
      <c r="AA36" s="8"/>
      <c r="AB36" s="104"/>
      <c r="AC36" s="104"/>
      <c r="AD36" s="8"/>
      <c r="AE36" s="19"/>
      <c r="AF36" s="19"/>
      <c r="AG36" s="8"/>
      <c r="AH36" s="104"/>
      <c r="AI36" s="6">
        <f t="shared" si="3"/>
        <v>0</v>
      </c>
      <c r="AJ36" s="8" t="e">
        <f t="shared" si="4"/>
        <v>#DIV/0!</v>
      </c>
      <c r="AK36" s="269"/>
    </row>
    <row r="37" spans="1:37" ht="12.75" customHeight="1">
      <c r="A37" s="5" t="str">
        <f>'Jan24'!A37</f>
        <v>Non EU/Other Activities</v>
      </c>
      <c r="B37" s="5" t="str">
        <f>'Jan24'!B37</f>
        <v>&lt;input in Jan tab only&gt;</v>
      </c>
      <c r="C37" s="162" t="str">
        <f>'Jan24'!C37</f>
        <v>WP &lt;insert&gt;</v>
      </c>
      <c r="D37" s="19"/>
      <c r="E37" s="8"/>
      <c r="F37" s="8"/>
      <c r="G37" s="8"/>
      <c r="H37" s="8"/>
      <c r="I37" s="8"/>
      <c r="J37" s="19"/>
      <c r="K37" s="19"/>
      <c r="L37" s="8"/>
      <c r="M37" s="8"/>
      <c r="N37" s="8"/>
      <c r="O37" s="8"/>
      <c r="P37" s="8"/>
      <c r="Q37" s="19"/>
      <c r="R37" s="19"/>
      <c r="S37" s="8"/>
      <c r="T37" s="8"/>
      <c r="U37" s="8"/>
      <c r="V37" s="8"/>
      <c r="W37" s="8"/>
      <c r="X37" s="19"/>
      <c r="Y37" s="19"/>
      <c r="Z37" s="8"/>
      <c r="AA37" s="8"/>
      <c r="AB37" s="104"/>
      <c r="AC37" s="104"/>
      <c r="AD37" s="8"/>
      <c r="AE37" s="19"/>
      <c r="AF37" s="19"/>
      <c r="AG37" s="8"/>
      <c r="AH37" s="104"/>
      <c r="AI37" s="6">
        <f t="shared" si="3"/>
        <v>0</v>
      </c>
      <c r="AJ37" s="8" t="e">
        <f t="shared" si="4"/>
        <v>#DIV/0!</v>
      </c>
      <c r="AK37" s="269"/>
    </row>
    <row r="38" spans="1:37" ht="12.75" customHeight="1">
      <c r="A38" s="5" t="str">
        <f>'Jan24'!A38</f>
        <v>Non EU/Other Activities</v>
      </c>
      <c r="B38" s="5" t="str">
        <f>'Jan24'!B38</f>
        <v>&lt;input in Jan tab only&gt;</v>
      </c>
      <c r="C38" s="162" t="str">
        <f>'Jan24'!C38</f>
        <v>WP &lt;insert&gt;</v>
      </c>
      <c r="D38" s="19"/>
      <c r="E38" s="8"/>
      <c r="F38" s="8"/>
      <c r="G38" s="8"/>
      <c r="H38" s="8"/>
      <c r="I38" s="8"/>
      <c r="J38" s="19"/>
      <c r="K38" s="19"/>
      <c r="L38" s="8"/>
      <c r="M38" s="8"/>
      <c r="N38" s="8"/>
      <c r="O38" s="8"/>
      <c r="P38" s="8"/>
      <c r="Q38" s="19"/>
      <c r="R38" s="19"/>
      <c r="S38" s="8"/>
      <c r="T38" s="8"/>
      <c r="U38" s="8"/>
      <c r="V38" s="8"/>
      <c r="W38" s="8"/>
      <c r="X38" s="19"/>
      <c r="Y38" s="19"/>
      <c r="Z38" s="8"/>
      <c r="AA38" s="8"/>
      <c r="AB38" s="104"/>
      <c r="AC38" s="104"/>
      <c r="AD38" s="8"/>
      <c r="AE38" s="19"/>
      <c r="AF38" s="19"/>
      <c r="AG38" s="8"/>
      <c r="AH38" s="104"/>
      <c r="AI38" s="6">
        <f t="shared" si="3"/>
        <v>0</v>
      </c>
      <c r="AJ38" s="8" t="e">
        <f t="shared" si="4"/>
        <v>#DIV/0!</v>
      </c>
      <c r="AK38" s="269"/>
    </row>
    <row r="39" spans="1:37" ht="12.75" customHeight="1">
      <c r="A39" s="5" t="str">
        <f>'Jan24'!A39</f>
        <v>Non EU/Other Activities</v>
      </c>
      <c r="B39" s="5" t="str">
        <f>'Jan24'!B39</f>
        <v>&lt;input in Jan tab only&gt;</v>
      </c>
      <c r="C39" s="162" t="str">
        <f>'Jan24'!C39</f>
        <v>WP &lt;insert&gt;</v>
      </c>
      <c r="D39" s="19"/>
      <c r="E39" s="8"/>
      <c r="F39" s="8"/>
      <c r="G39" s="8"/>
      <c r="H39" s="8"/>
      <c r="I39" s="8"/>
      <c r="J39" s="19"/>
      <c r="K39" s="19"/>
      <c r="L39" s="8"/>
      <c r="M39" s="8"/>
      <c r="N39" s="8"/>
      <c r="O39" s="8"/>
      <c r="P39" s="8"/>
      <c r="Q39" s="19"/>
      <c r="R39" s="19"/>
      <c r="S39" s="8"/>
      <c r="T39" s="8"/>
      <c r="U39" s="8"/>
      <c r="V39" s="8"/>
      <c r="W39" s="8"/>
      <c r="X39" s="19"/>
      <c r="Y39" s="19"/>
      <c r="Z39" s="8"/>
      <c r="AA39" s="8"/>
      <c r="AB39" s="104"/>
      <c r="AC39" s="104"/>
      <c r="AD39" s="8"/>
      <c r="AE39" s="19"/>
      <c r="AF39" s="19"/>
      <c r="AG39" s="8"/>
      <c r="AH39" s="104"/>
      <c r="AI39" s="6">
        <f t="shared" si="3"/>
        <v>0</v>
      </c>
      <c r="AJ39" s="8" t="e">
        <f t="shared" si="4"/>
        <v>#DIV/0!</v>
      </c>
      <c r="AK39" s="269"/>
    </row>
    <row r="40" spans="1:37" ht="12.75" customHeight="1">
      <c r="A40" s="297" t="s">
        <v>148</v>
      </c>
      <c r="B40" s="298"/>
      <c r="C40" s="299"/>
      <c r="D40" s="19">
        <f t="shared" ref="D40:AH40" si="5">SUM(D34:D39)</f>
        <v>0</v>
      </c>
      <c r="E40" s="6">
        <f t="shared" si="5"/>
        <v>0</v>
      </c>
      <c r="F40" s="6">
        <f t="shared" si="5"/>
        <v>0</v>
      </c>
      <c r="G40" s="6">
        <f t="shared" si="5"/>
        <v>0</v>
      </c>
      <c r="H40" s="6">
        <f t="shared" si="5"/>
        <v>0</v>
      </c>
      <c r="I40" s="6">
        <f t="shared" si="5"/>
        <v>0</v>
      </c>
      <c r="J40" s="19">
        <f t="shared" si="5"/>
        <v>0</v>
      </c>
      <c r="K40" s="19">
        <f t="shared" si="5"/>
        <v>0</v>
      </c>
      <c r="L40" s="6">
        <f t="shared" si="5"/>
        <v>0</v>
      </c>
      <c r="M40" s="6">
        <f t="shared" si="5"/>
        <v>0</v>
      </c>
      <c r="N40" s="6">
        <f t="shared" si="5"/>
        <v>0</v>
      </c>
      <c r="O40" s="6">
        <f t="shared" si="5"/>
        <v>0</v>
      </c>
      <c r="P40" s="6">
        <f t="shared" si="5"/>
        <v>0</v>
      </c>
      <c r="Q40" s="19">
        <f t="shared" si="5"/>
        <v>0</v>
      </c>
      <c r="R40" s="19">
        <f t="shared" si="5"/>
        <v>0</v>
      </c>
      <c r="S40" s="6">
        <f t="shared" si="5"/>
        <v>0</v>
      </c>
      <c r="T40" s="6">
        <f t="shared" si="5"/>
        <v>0</v>
      </c>
      <c r="U40" s="6">
        <f t="shared" si="5"/>
        <v>0</v>
      </c>
      <c r="V40" s="6">
        <f t="shared" si="5"/>
        <v>0</v>
      </c>
      <c r="W40" s="6">
        <f t="shared" si="5"/>
        <v>0</v>
      </c>
      <c r="X40" s="19">
        <f t="shared" si="5"/>
        <v>0</v>
      </c>
      <c r="Y40" s="19">
        <f t="shared" si="5"/>
        <v>0</v>
      </c>
      <c r="Z40" s="6">
        <f t="shared" si="5"/>
        <v>0</v>
      </c>
      <c r="AA40" s="6">
        <f t="shared" si="5"/>
        <v>0</v>
      </c>
      <c r="AB40" s="104">
        <f t="shared" si="5"/>
        <v>0</v>
      </c>
      <c r="AC40" s="104">
        <f t="shared" si="5"/>
        <v>0</v>
      </c>
      <c r="AD40" s="6">
        <f t="shared" si="5"/>
        <v>0</v>
      </c>
      <c r="AE40" s="19">
        <f t="shared" si="5"/>
        <v>0</v>
      </c>
      <c r="AF40" s="19">
        <f t="shared" si="5"/>
        <v>0</v>
      </c>
      <c r="AG40" s="6">
        <f t="shared" si="5"/>
        <v>0</v>
      </c>
      <c r="AH40" s="104">
        <f t="shared" si="5"/>
        <v>0</v>
      </c>
      <c r="AI40" s="6">
        <f t="shared" si="3"/>
        <v>0</v>
      </c>
      <c r="AJ40" s="6" t="e">
        <f>AI40/$AI$48</f>
        <v>#DIV/0!</v>
      </c>
      <c r="AK40" s="268"/>
    </row>
    <row r="41" spans="1:37"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39"/>
      <c r="AK41" s="270"/>
    </row>
    <row r="42" spans="1:37" ht="12.75" customHeight="1">
      <c r="A42" s="5" t="s">
        <v>19</v>
      </c>
      <c r="B42" s="5"/>
      <c r="C42" s="5"/>
      <c r="D42" s="19"/>
      <c r="E42" s="8"/>
      <c r="F42" s="8"/>
      <c r="G42" s="8"/>
      <c r="H42" s="8"/>
      <c r="I42" s="8"/>
      <c r="J42" s="19"/>
      <c r="K42" s="19"/>
      <c r="L42" s="8"/>
      <c r="M42" s="8"/>
      <c r="N42" s="8"/>
      <c r="O42" s="8"/>
      <c r="P42" s="8"/>
      <c r="Q42" s="19"/>
      <c r="R42" s="19"/>
      <c r="S42" s="8"/>
      <c r="T42" s="8"/>
      <c r="U42" s="8"/>
      <c r="V42" s="8"/>
      <c r="W42" s="8"/>
      <c r="X42" s="19"/>
      <c r="Y42" s="19"/>
      <c r="Z42" s="8"/>
      <c r="AA42" s="8"/>
      <c r="AB42" s="104"/>
      <c r="AC42" s="104"/>
      <c r="AD42" s="8"/>
      <c r="AE42" s="19"/>
      <c r="AF42" s="19"/>
      <c r="AG42" s="8"/>
      <c r="AH42" s="104"/>
      <c r="AI42" s="6">
        <f>SUM(D42:AH42)</f>
        <v>0</v>
      </c>
      <c r="AJ42" s="8"/>
      <c r="AK42" s="269"/>
    </row>
    <row r="43" spans="1:37">
      <c r="A43" s="5" t="s">
        <v>20</v>
      </c>
      <c r="B43" s="5"/>
      <c r="C43" s="5"/>
      <c r="D43" s="19"/>
      <c r="E43" s="8"/>
      <c r="F43" s="8"/>
      <c r="G43" s="8"/>
      <c r="H43" s="8"/>
      <c r="I43" s="8"/>
      <c r="J43" s="19"/>
      <c r="K43" s="19"/>
      <c r="L43" s="8"/>
      <c r="M43" s="8"/>
      <c r="N43" s="8"/>
      <c r="O43" s="8"/>
      <c r="P43" s="8"/>
      <c r="Q43" s="19"/>
      <c r="R43" s="19"/>
      <c r="S43" s="8"/>
      <c r="T43" s="8"/>
      <c r="U43" s="8"/>
      <c r="V43" s="8"/>
      <c r="W43" s="8"/>
      <c r="X43" s="19"/>
      <c r="Y43" s="19"/>
      <c r="Z43" s="8"/>
      <c r="AA43" s="8"/>
      <c r="AB43" s="104"/>
      <c r="AC43" s="104"/>
      <c r="AD43" s="8"/>
      <c r="AE43" s="19"/>
      <c r="AF43" s="19"/>
      <c r="AG43" s="8"/>
      <c r="AH43" s="104"/>
      <c r="AI43" s="6">
        <f>SUM(D43:AH43)</f>
        <v>0</v>
      </c>
      <c r="AJ43" s="8"/>
      <c r="AK43" s="269"/>
    </row>
    <row r="44" spans="1:37">
      <c r="A44" s="5" t="s">
        <v>36</v>
      </c>
      <c r="B44" s="5"/>
      <c r="C44" s="5"/>
      <c r="D44" s="19"/>
      <c r="E44" s="8"/>
      <c r="F44" s="8"/>
      <c r="G44" s="8"/>
      <c r="H44" s="8"/>
      <c r="I44" s="8"/>
      <c r="J44" s="19"/>
      <c r="K44" s="19"/>
      <c r="L44" s="8"/>
      <c r="M44" s="8"/>
      <c r="N44" s="8"/>
      <c r="O44" s="8"/>
      <c r="P44" s="8"/>
      <c r="Q44" s="19"/>
      <c r="R44" s="19"/>
      <c r="S44" s="8"/>
      <c r="T44" s="8"/>
      <c r="U44" s="8"/>
      <c r="V44" s="8"/>
      <c r="W44" s="8"/>
      <c r="X44" s="19"/>
      <c r="Y44" s="19"/>
      <c r="Z44" s="8"/>
      <c r="AA44" s="8"/>
      <c r="AB44" s="104"/>
      <c r="AC44" s="104"/>
      <c r="AD44" s="8"/>
      <c r="AE44" s="19"/>
      <c r="AF44" s="19"/>
      <c r="AG44" s="8"/>
      <c r="AH44" s="104"/>
      <c r="AI44" s="6">
        <f>SUM(D44:AH44)</f>
        <v>0</v>
      </c>
      <c r="AJ44" s="8"/>
      <c r="AK44" s="269"/>
    </row>
    <row r="45" spans="1:37">
      <c r="A45" s="5" t="s">
        <v>21</v>
      </c>
      <c r="B45" s="5"/>
      <c r="C45" s="5"/>
      <c r="D45" s="19"/>
      <c r="E45" s="8"/>
      <c r="F45" s="8"/>
      <c r="G45" s="8"/>
      <c r="H45" s="8"/>
      <c r="I45" s="8"/>
      <c r="J45" s="19"/>
      <c r="K45" s="19"/>
      <c r="L45" s="8"/>
      <c r="M45" s="8"/>
      <c r="N45" s="8"/>
      <c r="O45" s="8"/>
      <c r="P45" s="8"/>
      <c r="Q45" s="19"/>
      <c r="R45" s="19"/>
      <c r="S45" s="8"/>
      <c r="T45" s="8"/>
      <c r="U45" s="8"/>
      <c r="V45" s="8"/>
      <c r="W45" s="8"/>
      <c r="X45" s="19"/>
      <c r="Y45" s="19"/>
      <c r="Z45" s="8"/>
      <c r="AA45" s="8"/>
      <c r="AB45" s="104"/>
      <c r="AC45" s="104"/>
      <c r="AD45" s="8"/>
      <c r="AE45" s="19"/>
      <c r="AF45" s="19"/>
      <c r="AG45" s="8"/>
      <c r="AH45" s="104"/>
      <c r="AI45" s="6">
        <f>SUM(D45:AH45)</f>
        <v>0</v>
      </c>
      <c r="AJ45" s="8"/>
      <c r="AK45" s="269"/>
    </row>
    <row r="46" spans="1:37">
      <c r="A46" s="297" t="s">
        <v>149</v>
      </c>
      <c r="B46" s="300"/>
      <c r="C46" s="301"/>
      <c r="D46" s="19">
        <f t="shared" ref="D46:AH46" si="6">SUM(D42:D45)</f>
        <v>0</v>
      </c>
      <c r="E46" s="6">
        <f t="shared" si="6"/>
        <v>0</v>
      </c>
      <c r="F46" s="6">
        <f t="shared" si="6"/>
        <v>0</v>
      </c>
      <c r="G46" s="6">
        <f t="shared" si="6"/>
        <v>0</v>
      </c>
      <c r="H46" s="6">
        <f t="shared" si="6"/>
        <v>0</v>
      </c>
      <c r="I46" s="6">
        <f t="shared" si="6"/>
        <v>0</v>
      </c>
      <c r="J46" s="19">
        <f t="shared" si="6"/>
        <v>0</v>
      </c>
      <c r="K46" s="19">
        <f t="shared" si="6"/>
        <v>0</v>
      </c>
      <c r="L46" s="6">
        <f t="shared" si="6"/>
        <v>0</v>
      </c>
      <c r="M46" s="6">
        <f t="shared" si="6"/>
        <v>0</v>
      </c>
      <c r="N46" s="6">
        <f t="shared" si="6"/>
        <v>0</v>
      </c>
      <c r="O46" s="6">
        <f t="shared" si="6"/>
        <v>0</v>
      </c>
      <c r="P46" s="6">
        <f t="shared" si="6"/>
        <v>0</v>
      </c>
      <c r="Q46" s="19">
        <f t="shared" si="6"/>
        <v>0</v>
      </c>
      <c r="R46" s="19">
        <f t="shared" si="6"/>
        <v>0</v>
      </c>
      <c r="S46" s="6">
        <f t="shared" si="6"/>
        <v>0</v>
      </c>
      <c r="T46" s="6">
        <f t="shared" si="6"/>
        <v>0</v>
      </c>
      <c r="U46" s="6">
        <f t="shared" si="6"/>
        <v>0</v>
      </c>
      <c r="V46" s="6">
        <f t="shared" si="6"/>
        <v>0</v>
      </c>
      <c r="W46" s="6">
        <f t="shared" si="6"/>
        <v>0</v>
      </c>
      <c r="X46" s="19">
        <f t="shared" si="6"/>
        <v>0</v>
      </c>
      <c r="Y46" s="19">
        <f t="shared" si="6"/>
        <v>0</v>
      </c>
      <c r="Z46" s="6">
        <f t="shared" si="6"/>
        <v>0</v>
      </c>
      <c r="AA46" s="6">
        <f t="shared" si="6"/>
        <v>0</v>
      </c>
      <c r="AB46" s="104">
        <f t="shared" si="6"/>
        <v>0</v>
      </c>
      <c r="AC46" s="104">
        <f t="shared" ref="AC46:AD46" si="7">SUM(AC42:AC45)</f>
        <v>0</v>
      </c>
      <c r="AD46" s="6">
        <f t="shared" si="7"/>
        <v>0</v>
      </c>
      <c r="AE46" s="19">
        <f t="shared" si="6"/>
        <v>0</v>
      </c>
      <c r="AF46" s="19">
        <f t="shared" si="6"/>
        <v>0</v>
      </c>
      <c r="AG46" s="6">
        <f t="shared" si="6"/>
        <v>0</v>
      </c>
      <c r="AH46" s="104">
        <f t="shared" si="6"/>
        <v>0</v>
      </c>
      <c r="AI46" s="6">
        <f>SUM(D46:AH46)</f>
        <v>0</v>
      </c>
      <c r="AJ46" s="6"/>
      <c r="AK46" s="7"/>
    </row>
    <row r="47" spans="1:37">
      <c r="A47" s="251"/>
      <c r="B47" s="252"/>
      <c r="C47" s="252"/>
      <c r="D47" s="264"/>
      <c r="E47" s="11"/>
      <c r="F47" s="11"/>
      <c r="G47" s="11"/>
      <c r="H47" s="11"/>
      <c r="I47" s="11"/>
      <c r="J47" s="264"/>
      <c r="K47" s="264"/>
      <c r="L47" s="11"/>
      <c r="M47" s="11"/>
      <c r="N47" s="11"/>
      <c r="O47" s="11"/>
      <c r="P47" s="11"/>
      <c r="Q47" s="264"/>
      <c r="R47" s="264"/>
      <c r="S47" s="11"/>
      <c r="T47" s="11"/>
      <c r="U47" s="11"/>
      <c r="V47" s="11"/>
      <c r="W47" s="11"/>
      <c r="X47" s="264"/>
      <c r="Y47" s="264"/>
      <c r="Z47" s="11"/>
      <c r="AA47" s="11"/>
      <c r="AB47" s="264"/>
      <c r="AC47" s="264"/>
      <c r="AD47" s="11"/>
      <c r="AE47" s="264"/>
      <c r="AF47" s="264"/>
      <c r="AG47" s="11"/>
      <c r="AH47" s="264"/>
      <c r="AI47" s="11"/>
      <c r="AJ47" s="260"/>
      <c r="AK47" s="261"/>
    </row>
    <row r="48" spans="1:37">
      <c r="A48" s="297" t="s">
        <v>150</v>
      </c>
      <c r="B48" s="300"/>
      <c r="C48" s="301"/>
      <c r="D48" s="19">
        <f t="shared" ref="D48:AH48" si="8">D32+D40</f>
        <v>0</v>
      </c>
      <c r="E48" s="6">
        <f t="shared" si="8"/>
        <v>0</v>
      </c>
      <c r="F48" s="6">
        <f t="shared" si="8"/>
        <v>0</v>
      </c>
      <c r="G48" s="6">
        <f t="shared" si="8"/>
        <v>0</v>
      </c>
      <c r="H48" s="6">
        <f t="shared" si="8"/>
        <v>0</v>
      </c>
      <c r="I48" s="6">
        <f>I32+I40</f>
        <v>0</v>
      </c>
      <c r="J48" s="19">
        <f t="shared" si="8"/>
        <v>0</v>
      </c>
      <c r="K48" s="19">
        <f t="shared" si="8"/>
        <v>0</v>
      </c>
      <c r="L48" s="6">
        <f t="shared" si="8"/>
        <v>0</v>
      </c>
      <c r="M48" s="6">
        <f t="shared" si="8"/>
        <v>0</v>
      </c>
      <c r="N48" s="6">
        <f t="shared" si="8"/>
        <v>0</v>
      </c>
      <c r="O48" s="6">
        <f t="shared" si="8"/>
        <v>0</v>
      </c>
      <c r="P48" s="6">
        <f t="shared" si="8"/>
        <v>0</v>
      </c>
      <c r="Q48" s="19">
        <f t="shared" si="8"/>
        <v>0</v>
      </c>
      <c r="R48" s="19">
        <f t="shared" si="8"/>
        <v>0</v>
      </c>
      <c r="S48" s="6">
        <f t="shared" si="8"/>
        <v>0</v>
      </c>
      <c r="T48" s="6">
        <f t="shared" si="8"/>
        <v>0</v>
      </c>
      <c r="U48" s="6">
        <f t="shared" si="8"/>
        <v>0</v>
      </c>
      <c r="V48" s="6">
        <f t="shared" si="8"/>
        <v>0</v>
      </c>
      <c r="W48" s="6">
        <f t="shared" si="8"/>
        <v>0</v>
      </c>
      <c r="X48" s="19">
        <f t="shared" si="8"/>
        <v>0</v>
      </c>
      <c r="Y48" s="19">
        <f t="shared" si="8"/>
        <v>0</v>
      </c>
      <c r="Z48" s="6">
        <f t="shared" si="8"/>
        <v>0</v>
      </c>
      <c r="AA48" s="6">
        <f t="shared" si="8"/>
        <v>0</v>
      </c>
      <c r="AB48" s="104">
        <f t="shared" si="8"/>
        <v>0</v>
      </c>
      <c r="AC48" s="104">
        <f t="shared" ref="AC48:AD48" si="9">AC32+AC40</f>
        <v>0</v>
      </c>
      <c r="AD48" s="6">
        <f t="shared" si="9"/>
        <v>0</v>
      </c>
      <c r="AE48" s="19">
        <f t="shared" si="8"/>
        <v>0</v>
      </c>
      <c r="AF48" s="19">
        <f t="shared" si="8"/>
        <v>0</v>
      </c>
      <c r="AG48" s="6">
        <f t="shared" si="8"/>
        <v>0</v>
      </c>
      <c r="AH48" s="104">
        <f t="shared" si="8"/>
        <v>0</v>
      </c>
      <c r="AI48" s="9">
        <f>AI32+AI40</f>
        <v>0</v>
      </c>
      <c r="AJ48" s="31"/>
      <c r="AK48" s="262"/>
    </row>
    <row r="49" spans="1:37">
      <c r="A49" s="163"/>
      <c r="B49" s="254"/>
      <c r="C49" s="254"/>
      <c r="D49" s="264"/>
      <c r="E49" s="11"/>
      <c r="F49" s="11"/>
      <c r="G49" s="11"/>
      <c r="H49" s="11"/>
      <c r="I49" s="11"/>
      <c r="J49" s="264"/>
      <c r="K49" s="264"/>
      <c r="L49" s="11"/>
      <c r="M49" s="11"/>
      <c r="N49" s="11"/>
      <c r="O49" s="11"/>
      <c r="P49" s="11"/>
      <c r="Q49" s="264"/>
      <c r="R49" s="264"/>
      <c r="S49" s="11"/>
      <c r="T49" s="11"/>
      <c r="U49" s="11"/>
      <c r="V49" s="11"/>
      <c r="W49" s="11"/>
      <c r="X49" s="264"/>
      <c r="Y49" s="264"/>
      <c r="Z49" s="11"/>
      <c r="AA49" s="11"/>
      <c r="AB49" s="11"/>
      <c r="AC49" s="11"/>
      <c r="AD49" s="11"/>
      <c r="AE49" s="264"/>
      <c r="AF49" s="264"/>
      <c r="AG49" s="11"/>
      <c r="AH49" s="11"/>
      <c r="AI49" s="259"/>
      <c r="AJ49" s="17"/>
      <c r="AK49" s="262"/>
    </row>
    <row r="50" spans="1:37">
      <c r="A50" s="297" t="s">
        <v>151</v>
      </c>
      <c r="B50" s="300"/>
      <c r="C50" s="301"/>
      <c r="D50" s="19">
        <f t="shared" ref="D50:AH50" si="10">D32+D40+D46</f>
        <v>0</v>
      </c>
      <c r="E50" s="6">
        <f t="shared" si="10"/>
        <v>0</v>
      </c>
      <c r="F50" s="6">
        <f t="shared" si="10"/>
        <v>0</v>
      </c>
      <c r="G50" s="6">
        <f t="shared" si="10"/>
        <v>0</v>
      </c>
      <c r="H50" s="6">
        <f t="shared" si="10"/>
        <v>0</v>
      </c>
      <c r="I50" s="6">
        <f t="shared" si="10"/>
        <v>0</v>
      </c>
      <c r="J50" s="19">
        <f t="shared" si="10"/>
        <v>0</v>
      </c>
      <c r="K50" s="19">
        <f t="shared" si="10"/>
        <v>0</v>
      </c>
      <c r="L50" s="6">
        <f t="shared" si="10"/>
        <v>0</v>
      </c>
      <c r="M50" s="6">
        <f t="shared" si="10"/>
        <v>0</v>
      </c>
      <c r="N50" s="6">
        <f t="shared" si="10"/>
        <v>0</v>
      </c>
      <c r="O50" s="6">
        <f t="shared" si="10"/>
        <v>0</v>
      </c>
      <c r="P50" s="6">
        <f t="shared" si="10"/>
        <v>0</v>
      </c>
      <c r="Q50" s="19">
        <f t="shared" si="10"/>
        <v>0</v>
      </c>
      <c r="R50" s="19">
        <f t="shared" si="10"/>
        <v>0</v>
      </c>
      <c r="S50" s="6">
        <f t="shared" si="10"/>
        <v>0</v>
      </c>
      <c r="T50" s="6">
        <f t="shared" si="10"/>
        <v>0</v>
      </c>
      <c r="U50" s="6">
        <f t="shared" si="10"/>
        <v>0</v>
      </c>
      <c r="V50" s="6">
        <f t="shared" si="10"/>
        <v>0</v>
      </c>
      <c r="W50" s="6">
        <f t="shared" si="10"/>
        <v>0</v>
      </c>
      <c r="X50" s="19">
        <f t="shared" si="10"/>
        <v>0</v>
      </c>
      <c r="Y50" s="19">
        <f t="shared" si="10"/>
        <v>0</v>
      </c>
      <c r="Z50" s="6">
        <f t="shared" si="10"/>
        <v>0</v>
      </c>
      <c r="AA50" s="6">
        <f t="shared" si="10"/>
        <v>0</v>
      </c>
      <c r="AB50" s="104">
        <f t="shared" si="10"/>
        <v>0</v>
      </c>
      <c r="AC50" s="104">
        <f t="shared" ref="AC50:AD50" si="11">AC32+AC40+AC46</f>
        <v>0</v>
      </c>
      <c r="AD50" s="6">
        <f t="shared" si="11"/>
        <v>0</v>
      </c>
      <c r="AE50" s="19">
        <f t="shared" si="10"/>
        <v>0</v>
      </c>
      <c r="AF50" s="19">
        <f t="shared" si="10"/>
        <v>0</v>
      </c>
      <c r="AG50" s="6">
        <f t="shared" si="10"/>
        <v>0</v>
      </c>
      <c r="AH50" s="104">
        <f t="shared" si="10"/>
        <v>0</v>
      </c>
      <c r="AI50" s="6">
        <f>AI46+AI48</f>
        <v>0</v>
      </c>
      <c r="AJ50" s="263"/>
      <c r="AK50" s="16"/>
    </row>
    <row r="53" spans="1:37">
      <c r="B53" s="55" t="s">
        <v>22</v>
      </c>
      <c r="C53" s="56"/>
      <c r="D53" s="57"/>
      <c r="E53" s="57"/>
      <c r="F53" s="57"/>
      <c r="G53" s="58"/>
      <c r="I53" s="55" t="s">
        <v>23</v>
      </c>
      <c r="J53" s="57"/>
      <c r="K53" s="57"/>
      <c r="L53" s="57"/>
      <c r="M53" s="57"/>
      <c r="N53" s="57"/>
      <c r="O53" s="57"/>
      <c r="P53" s="57"/>
      <c r="Q53" s="57"/>
      <c r="R53" s="57"/>
      <c r="S53" s="57"/>
      <c r="T53" s="57"/>
      <c r="U53" s="58"/>
      <c r="Z53" s="58" t="s">
        <v>71</v>
      </c>
      <c r="AB53" s="12"/>
      <c r="AC53" s="12"/>
      <c r="AD53" s="12"/>
      <c r="AE53" s="12"/>
      <c r="AF53" s="12"/>
      <c r="AG53" s="58"/>
      <c r="AH53" s="12"/>
      <c r="AI53" s="12"/>
      <c r="AJ53" s="12"/>
      <c r="AK53" s="13"/>
    </row>
    <row r="54" spans="1:37">
      <c r="B54" s="236"/>
      <c r="C54" s="164"/>
      <c r="D54" s="164"/>
      <c r="E54" s="164"/>
      <c r="F54" s="164"/>
      <c r="G54" s="59"/>
      <c r="I54" s="243"/>
      <c r="J54" s="244"/>
      <c r="K54" s="244"/>
      <c r="L54" s="244"/>
      <c r="M54" s="244"/>
      <c r="N54" s="244"/>
      <c r="O54" s="244"/>
      <c r="P54" s="244"/>
      <c r="Q54" s="244"/>
      <c r="R54" s="244"/>
      <c r="S54" s="244"/>
      <c r="T54" s="244"/>
      <c r="U54" s="59"/>
      <c r="Z54" s="59"/>
      <c r="AG54" s="59"/>
      <c r="AJ54" s="29" t="s">
        <v>37</v>
      </c>
      <c r="AK54" s="30"/>
    </row>
    <row r="55" spans="1:37">
      <c r="B55" s="236"/>
      <c r="C55" s="164"/>
      <c r="D55" s="164"/>
      <c r="E55" s="164"/>
      <c r="F55" s="164"/>
      <c r="G55" s="59"/>
      <c r="I55" s="243"/>
      <c r="J55" s="244"/>
      <c r="K55" s="244"/>
      <c r="L55" s="244"/>
      <c r="M55" s="244"/>
      <c r="N55" s="244"/>
      <c r="O55" s="244"/>
      <c r="P55" s="244"/>
      <c r="Q55" s="244"/>
      <c r="R55" s="244"/>
      <c r="S55" s="244"/>
      <c r="T55" s="244"/>
      <c r="U55" s="59"/>
      <c r="Z55" s="59" t="s">
        <v>38</v>
      </c>
      <c r="AG55" s="59"/>
      <c r="AI55" s="265">
        <f>AI48</f>
        <v>0</v>
      </c>
      <c r="AJ55" s="231" t="e">
        <f>AI55/AI48</f>
        <v>#DIV/0!</v>
      </c>
      <c r="AK55" s="233"/>
    </row>
    <row r="56" spans="1:37">
      <c r="B56" s="236"/>
      <c r="C56" s="164"/>
      <c r="D56" s="164"/>
      <c r="E56" s="164"/>
      <c r="F56" s="164"/>
      <c r="G56" s="59"/>
      <c r="I56" s="243"/>
      <c r="J56" s="244"/>
      <c r="K56" s="244"/>
      <c r="L56" s="244"/>
      <c r="M56" s="244"/>
      <c r="N56" s="244"/>
      <c r="O56" s="244"/>
      <c r="P56" s="244"/>
      <c r="Q56" s="244"/>
      <c r="R56" s="244"/>
      <c r="S56" s="244"/>
      <c r="T56" s="244"/>
      <c r="U56" s="59"/>
      <c r="Z56" s="59"/>
      <c r="AB56" s="3"/>
      <c r="AC56" s="3"/>
      <c r="AE56" s="3"/>
      <c r="AF56" s="3"/>
      <c r="AG56" s="59"/>
      <c r="AH56" s="3"/>
      <c r="AI56" s="265"/>
      <c r="AJ56" s="167"/>
      <c r="AK56" s="13"/>
    </row>
    <row r="57" spans="1:37">
      <c r="B57" s="236"/>
      <c r="C57" s="164"/>
      <c r="D57" s="164"/>
      <c r="E57" s="164"/>
      <c r="F57" s="164"/>
      <c r="G57" s="59"/>
      <c r="I57" s="245"/>
      <c r="J57" s="246"/>
      <c r="K57" s="246"/>
      <c r="L57" s="246"/>
      <c r="M57" s="246"/>
      <c r="N57" s="246"/>
      <c r="O57" s="246"/>
      <c r="P57" s="246"/>
      <c r="Q57" s="246"/>
      <c r="R57" s="246"/>
      <c r="S57" s="246"/>
      <c r="T57" s="246"/>
      <c r="U57" s="59"/>
      <c r="Z57" s="59" t="str">
        <f>$A$16</f>
        <v>EU Projects</v>
      </c>
      <c r="AG57" s="59"/>
      <c r="AI57" s="266">
        <f>AI32</f>
        <v>0</v>
      </c>
      <c r="AJ57" s="167" t="e">
        <f>AI57/AI55</f>
        <v>#DIV/0!</v>
      </c>
      <c r="AK57" s="13"/>
    </row>
    <row r="58" spans="1:37">
      <c r="B58" s="249" t="str">
        <f>C4</f>
        <v>&lt;input name in Jan tab only&gt;</v>
      </c>
      <c r="C58" s="57"/>
      <c r="D58" s="57"/>
      <c r="E58" s="57"/>
      <c r="F58" s="57"/>
      <c r="G58" s="59"/>
      <c r="I58" s="250" t="str">
        <f>'Jan24'!J58</f>
        <v>&lt;input approver's name here in Jan tab only&gt;</v>
      </c>
      <c r="J58" s="256"/>
      <c r="K58" s="256"/>
      <c r="L58" s="256"/>
      <c r="M58" s="256"/>
      <c r="N58" s="256"/>
      <c r="O58" s="256"/>
      <c r="P58" s="256"/>
      <c r="Q58" s="256"/>
      <c r="R58" s="256"/>
      <c r="S58" s="256"/>
      <c r="T58" s="256"/>
      <c r="U58" s="59"/>
      <c r="Z58" s="59" t="str">
        <f>$A$33</f>
        <v>Internal and National Projects</v>
      </c>
      <c r="AG58" s="59"/>
      <c r="AI58" s="267">
        <f>AI40</f>
        <v>0</v>
      </c>
      <c r="AJ58" s="232" t="e">
        <f>AI58/AI55</f>
        <v>#DIV/0!</v>
      </c>
      <c r="AK58" s="234"/>
    </row>
    <row r="59" spans="1:37">
      <c r="B59" s="238"/>
      <c r="C59" s="164"/>
      <c r="D59" s="164"/>
      <c r="E59" s="164"/>
      <c r="F59" s="164"/>
      <c r="G59" s="59"/>
      <c r="I59" s="238"/>
      <c r="J59" s="237"/>
      <c r="K59" s="237"/>
      <c r="L59" s="237"/>
      <c r="M59" s="237"/>
      <c r="N59" s="237"/>
      <c r="O59" s="237"/>
      <c r="P59" s="237"/>
      <c r="Q59" s="237"/>
      <c r="R59" s="237"/>
      <c r="S59" s="237"/>
      <c r="T59" s="237"/>
      <c r="U59" s="59"/>
      <c r="Z59" s="59"/>
      <c r="AG59" s="59"/>
      <c r="AI59" s="266">
        <f>AI57+AI58</f>
        <v>0</v>
      </c>
      <c r="AJ59" s="167" t="e">
        <f>AJ57+AJ58</f>
        <v>#DIV/0!</v>
      </c>
      <c r="AK59" s="13"/>
    </row>
    <row r="60" spans="1:37">
      <c r="B60" s="235" t="s">
        <v>64</v>
      </c>
      <c r="C60" s="239"/>
      <c r="D60" s="239"/>
      <c r="E60" s="239"/>
      <c r="F60" s="239"/>
      <c r="G60" s="241"/>
      <c r="I60" s="235" t="s">
        <v>64</v>
      </c>
      <c r="J60" s="239"/>
      <c r="K60" s="239"/>
      <c r="L60" s="239"/>
      <c r="M60" s="239"/>
      <c r="N60" s="239"/>
      <c r="O60" s="239"/>
      <c r="P60" s="239"/>
      <c r="Q60" s="239"/>
      <c r="R60" s="164"/>
      <c r="S60" s="164"/>
      <c r="T60" s="164"/>
      <c r="U60" s="59"/>
      <c r="Z60" s="59"/>
      <c r="AB60" s="15"/>
      <c r="AC60" s="15"/>
      <c r="AD60" s="15"/>
      <c r="AE60" s="15"/>
      <c r="AF60" s="15"/>
      <c r="AG60" s="59"/>
      <c r="AH60" s="15"/>
      <c r="AI60" s="15"/>
      <c r="AJ60" s="15"/>
      <c r="AK60" s="13"/>
    </row>
    <row r="61" spans="1:37">
      <c r="B61" s="242"/>
      <c r="C61" s="240"/>
      <c r="D61" s="239"/>
      <c r="E61" s="239"/>
      <c r="F61" s="239"/>
      <c r="G61" s="241"/>
      <c r="I61" s="242"/>
      <c r="J61" s="247"/>
      <c r="K61" s="247"/>
      <c r="L61" s="247"/>
      <c r="M61" s="247"/>
      <c r="N61" s="247"/>
      <c r="O61" s="247"/>
      <c r="P61" s="247"/>
      <c r="Q61" s="247"/>
      <c r="R61" s="164"/>
      <c r="S61" s="164"/>
      <c r="T61" s="164"/>
      <c r="U61" s="59"/>
      <c r="Z61" s="59"/>
      <c r="AG61" s="59"/>
    </row>
    <row r="62" spans="1:37">
      <c r="B62" s="61"/>
      <c r="C62" s="62"/>
      <c r="D62" s="60"/>
      <c r="E62" s="60"/>
      <c r="F62" s="60"/>
      <c r="G62" s="63"/>
      <c r="I62" s="61"/>
      <c r="J62" s="60"/>
      <c r="K62" s="60"/>
      <c r="L62" s="60"/>
      <c r="M62" s="60"/>
      <c r="N62" s="60"/>
      <c r="O62" s="60"/>
      <c r="P62" s="60"/>
      <c r="Q62" s="60"/>
      <c r="R62" s="60"/>
      <c r="S62" s="60"/>
      <c r="T62" s="60"/>
      <c r="U62" s="63"/>
      <c r="Z62" s="63"/>
      <c r="AG62" s="63"/>
    </row>
    <row r="63" spans="1:37">
      <c r="A63" s="25"/>
      <c r="B63" s="25"/>
      <c r="C63" s="25"/>
      <c r="I63" s="25"/>
    </row>
    <row r="64" spans="1:37">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sheetProtection algorithmName="SHA-512" hashValue="ZqM47XZG9pulTYgWwFO9nDXsDudqD+YxPbSJr7nYtf2VKKGkQKu3fyAYj/PzS9lwQtZKuh/jkKeqHZz3Z+PyEg==" saltValue="cNjhCdztVZKkOnWn+xa+Aw==" spinCount="100000" sheet="1" objects="1" scenarios="1"/>
  <protectedRanges>
    <protectedRange sqref="C9" name="Range1"/>
    <protectedRange sqref="Z34:AA39 Z43:Z45 Z17:AA31" name="Range3_1"/>
    <protectedRange sqref="C4:C6" name="Range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disablePrompts="1" count="4">
    <dataValidation allowBlank="1" showInputMessage="1" showErrorMessage="1" prompt="Please complete these cells on Jan13 sheet - please refer to Guidance for further detail" sqref="C17:C31" xr:uid="{00000000-0002-0000-0C00-000000000000}"/>
    <dataValidation type="whole" errorStyle="warning" allowBlank="1" showInputMessage="1" showErrorMessage="1" errorTitle="Public Holiday/UCD Closure Day" error="This is a bank holiday. Your standard daily hours should be recorded in the cell highlighted in purple on row 36 below." sqref="AA34:AA39 AA17:AA31" xr:uid="{00000000-0002-0000-0C00-000001000000}">
      <formula1>0</formula1>
      <formula2>0</formula2>
    </dataValidation>
    <dataValidation type="whole" errorStyle="warning" allowBlank="1" showInputMessage="1" showErrorMessage="1" errorTitle="Happy Christmas!" error="This is a bank holiday. Your standard daily hours should be recorded in the cell highlighted in purple on row 36 below." sqref="Z17:Z31 Z34:Z39 Z43:Z45" xr:uid="{00000000-0002-0000-0C00-000002000000}">
      <formula1>0</formula1>
      <formula2>0</formula2>
    </dataValidation>
    <dataValidation allowBlank="1" showErrorMessage="1" sqref="A17:B31" xr:uid="{6002A1F9-BF47-4137-86A2-5F8971B33A2C}"/>
  </dataValidations>
  <pageMargins left="0.19685039370078741" right="0.19685039370078741" top="0.19685039370078741" bottom="0.19685039370078741" header="0.51181102362204722" footer="0.51181102362204722"/>
  <pageSetup paperSize="9" scale="56" orientation="landscape" r:id="rId1"/>
  <extLst>
    <ext xmlns:x14="http://schemas.microsoft.com/office/spreadsheetml/2009/9/main" uri="{CCE6A557-97BC-4b89-ADB6-D9C93CAAB3DF}">
      <x14:dataValidations xmlns:xm="http://schemas.microsoft.com/office/excel/2006/main" disablePrompts="1" count="1">
        <x14:dataValidation type="list" showErrorMessage="1" xr:uid="{93768F1E-9358-4B63-B823-A359553C3419}">
          <x14:formula1>
            <xm:f>'Dropdown Options'!$B$2:$B$8</xm:f>
          </x14:formula1>
          <xm:sqref>C6:G6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159"/>
  <sheetViews>
    <sheetView topLeftCell="B1" zoomScale="70" zoomScaleNormal="70" workbookViewId="0">
      <pane xSplit="3" ySplit="10" topLeftCell="E11" activePane="bottomRight" state="frozen"/>
      <selection activeCell="B1" sqref="B1"/>
      <selection pane="topRight" activeCell="E1" sqref="E1"/>
      <selection pane="bottomLeft" activeCell="B11" sqref="B11"/>
      <selection pane="bottomRight" activeCell="U105" sqref="U105"/>
    </sheetView>
  </sheetViews>
  <sheetFormatPr defaultColWidth="8.88671875" defaultRowHeight="13.2"/>
  <cols>
    <col min="1" max="1" width="2.6640625" customWidth="1"/>
    <col min="2" max="2" width="34.6640625" customWidth="1"/>
    <col min="3" max="3" width="21" customWidth="1"/>
    <col min="4" max="4" width="13.44140625" customWidth="1"/>
    <col min="5" max="5" width="13.33203125" customWidth="1"/>
    <col min="6" max="6" width="12" customWidth="1"/>
    <col min="7" max="28" width="10.6640625" customWidth="1"/>
    <col min="29" max="29" width="12.109375" customWidth="1"/>
    <col min="30" max="30" width="10.109375" style="28" bestFit="1" customWidth="1"/>
    <col min="31" max="31" width="12.109375" customWidth="1"/>
    <col min="32" max="32" width="10.109375" style="28" bestFit="1" customWidth="1"/>
    <col min="33" max="33" width="12.109375" customWidth="1"/>
    <col min="34" max="34" width="11.33203125" bestFit="1" customWidth="1"/>
  </cols>
  <sheetData>
    <row r="1" spans="1:33" ht="12" customHeight="1">
      <c r="A1" s="99"/>
      <c r="B1" s="99"/>
      <c r="AD1"/>
      <c r="AF1"/>
    </row>
    <row r="2" spans="1:33" ht="31.5" customHeight="1">
      <c r="A2" s="100"/>
      <c r="B2" s="100" t="s">
        <v>66</v>
      </c>
      <c r="E2" s="1"/>
      <c r="AD2"/>
      <c r="AF2"/>
    </row>
    <row r="3" spans="1:33" ht="12" customHeight="1">
      <c r="A3" s="99"/>
      <c r="B3" s="99"/>
      <c r="L3" s="4"/>
      <c r="M3" s="4"/>
      <c r="N3" s="4"/>
      <c r="O3" s="4"/>
      <c r="AD3"/>
      <c r="AF3"/>
    </row>
    <row r="4" spans="1:33" ht="17.399999999999999">
      <c r="A4" s="102" t="s">
        <v>2</v>
      </c>
      <c r="B4" s="103"/>
      <c r="C4" s="322" t="str">
        <f>'Jan24'!C4</f>
        <v>&lt;input name in Jan tab only&gt;</v>
      </c>
      <c r="D4" s="323"/>
      <c r="E4" s="323"/>
      <c r="F4" s="323"/>
      <c r="G4" s="323"/>
      <c r="H4" s="323"/>
      <c r="I4" s="324"/>
      <c r="L4" s="4"/>
      <c r="M4" s="4"/>
      <c r="N4" s="4"/>
      <c r="O4" s="4"/>
      <c r="AD4"/>
      <c r="AF4"/>
    </row>
    <row r="5" spans="1:33" ht="17.399999999999999">
      <c r="A5" s="102" t="s">
        <v>112</v>
      </c>
      <c r="B5" s="103"/>
      <c r="C5" s="170" t="str">
        <f>'Jan24'!C5</f>
        <v>&lt;input personnel no. in Jan tab only&gt;</v>
      </c>
      <c r="D5" s="171"/>
      <c r="E5" s="171"/>
      <c r="F5" s="171"/>
      <c r="G5" s="171"/>
      <c r="H5" s="171"/>
      <c r="I5" s="172"/>
      <c r="L5" s="4"/>
      <c r="M5" s="4"/>
      <c r="N5" s="4"/>
      <c r="O5" s="4"/>
      <c r="AD5"/>
      <c r="AF5"/>
    </row>
    <row r="6" spans="1:33" ht="17.399999999999999">
      <c r="A6" s="102" t="s">
        <v>59</v>
      </c>
      <c r="B6" s="103"/>
      <c r="C6" s="325" t="str">
        <f>'Jan24'!C6</f>
        <v>&lt;select from list in Jan tab only&gt;</v>
      </c>
      <c r="D6" s="326"/>
      <c r="E6" s="326"/>
      <c r="F6" s="326"/>
      <c r="G6" s="326"/>
      <c r="H6" s="326"/>
      <c r="I6" s="327"/>
      <c r="L6" s="4"/>
      <c r="M6" s="4"/>
      <c r="N6" s="4"/>
      <c r="O6" s="4"/>
      <c r="AD6" s="25" t="s">
        <v>77</v>
      </c>
      <c r="AF6"/>
      <c r="AG6" s="218">
        <f>AC38/12</f>
        <v>0</v>
      </c>
    </row>
    <row r="7" spans="1:33" ht="15.6">
      <c r="A7" s="102" t="s">
        <v>4</v>
      </c>
      <c r="B7" s="103"/>
      <c r="C7" s="230">
        <f>'Jan24'!C8</f>
        <v>2024</v>
      </c>
      <c r="D7" s="44"/>
      <c r="E7" s="44"/>
      <c r="F7" s="45"/>
      <c r="G7" s="45"/>
      <c r="H7" s="45"/>
      <c r="I7" s="45"/>
      <c r="AD7"/>
      <c r="AF7"/>
    </row>
    <row r="8" spans="1:33">
      <c r="A8" s="99"/>
      <c r="B8" s="101"/>
    </row>
    <row r="9" spans="1:33" ht="13.8" thickBot="1">
      <c r="A9" s="99"/>
      <c r="B9" s="101"/>
      <c r="F9" s="75"/>
    </row>
    <row r="10" spans="1:33">
      <c r="A10" s="99"/>
      <c r="B10" s="94"/>
      <c r="E10" s="328">
        <v>45292</v>
      </c>
      <c r="F10" s="329"/>
      <c r="G10" s="328">
        <v>45323</v>
      </c>
      <c r="H10" s="329"/>
      <c r="I10" s="328">
        <v>45352</v>
      </c>
      <c r="J10" s="329"/>
      <c r="K10" s="328">
        <v>45383</v>
      </c>
      <c r="L10" s="329"/>
      <c r="M10" s="328">
        <v>45413</v>
      </c>
      <c r="N10" s="329"/>
      <c r="O10" s="328">
        <v>45444</v>
      </c>
      <c r="P10" s="329"/>
      <c r="Q10" s="328">
        <v>45474</v>
      </c>
      <c r="R10" s="329"/>
      <c r="S10" s="328">
        <v>45505</v>
      </c>
      <c r="T10" s="329"/>
      <c r="U10" s="328">
        <v>45536</v>
      </c>
      <c r="V10" s="329"/>
      <c r="W10" s="328">
        <v>45566</v>
      </c>
      <c r="X10" s="329"/>
      <c r="Y10" s="328">
        <v>45597</v>
      </c>
      <c r="Z10" s="329"/>
      <c r="AA10" s="328">
        <v>45627</v>
      </c>
      <c r="AB10" s="329"/>
      <c r="AC10" s="77" t="s">
        <v>48</v>
      </c>
      <c r="AD10" s="78" t="s">
        <v>37</v>
      </c>
      <c r="AE10" s="77" t="s">
        <v>49</v>
      </c>
      <c r="AF10" s="78" t="s">
        <v>37</v>
      </c>
      <c r="AG10" s="77" t="s">
        <v>40</v>
      </c>
    </row>
    <row r="11" spans="1:33">
      <c r="E11" s="13"/>
      <c r="F11" s="14"/>
      <c r="G11" s="13"/>
      <c r="H11" s="14"/>
      <c r="I11" s="13"/>
      <c r="J11" s="14"/>
      <c r="L11" s="14"/>
      <c r="M11" s="13"/>
      <c r="N11" s="14"/>
      <c r="P11" s="14"/>
      <c r="Q11" s="13"/>
      <c r="R11" s="14"/>
      <c r="S11" s="13"/>
      <c r="T11" s="14"/>
      <c r="U11" s="13"/>
      <c r="V11" s="14"/>
      <c r="W11" s="13"/>
      <c r="X11" s="14"/>
      <c r="Y11" s="13"/>
      <c r="Z11" s="14"/>
      <c r="AA11" s="13"/>
      <c r="AC11" s="79"/>
      <c r="AE11" s="80"/>
      <c r="AG11" s="80"/>
    </row>
    <row r="12" spans="1:33">
      <c r="B12" s="35" t="s">
        <v>16</v>
      </c>
      <c r="C12" s="36" t="s">
        <v>52</v>
      </c>
      <c r="D12" s="36" t="s">
        <v>53</v>
      </c>
      <c r="E12" s="30" t="s">
        <v>46</v>
      </c>
      <c r="F12" s="22" t="s">
        <v>47</v>
      </c>
      <c r="G12" s="30" t="s">
        <v>46</v>
      </c>
      <c r="H12" s="22" t="s">
        <v>47</v>
      </c>
      <c r="I12" s="30" t="s">
        <v>46</v>
      </c>
      <c r="J12" s="22" t="s">
        <v>47</v>
      </c>
      <c r="K12" s="29" t="s">
        <v>46</v>
      </c>
      <c r="L12" s="22" t="s">
        <v>47</v>
      </c>
      <c r="M12" s="30" t="s">
        <v>46</v>
      </c>
      <c r="N12" s="22" t="s">
        <v>47</v>
      </c>
      <c r="O12" s="29" t="s">
        <v>46</v>
      </c>
      <c r="P12" s="22" t="s">
        <v>47</v>
      </c>
      <c r="Q12" s="30" t="s">
        <v>46</v>
      </c>
      <c r="R12" s="22" t="s">
        <v>47</v>
      </c>
      <c r="S12" s="30" t="s">
        <v>46</v>
      </c>
      <c r="T12" s="22" t="s">
        <v>47</v>
      </c>
      <c r="U12" s="30" t="s">
        <v>46</v>
      </c>
      <c r="V12" s="22" t="s">
        <v>47</v>
      </c>
      <c r="W12" s="30" t="s">
        <v>46</v>
      </c>
      <c r="X12" s="22" t="s">
        <v>47</v>
      </c>
      <c r="Y12" s="30" t="s">
        <v>46</v>
      </c>
      <c r="Z12" s="22" t="s">
        <v>47</v>
      </c>
      <c r="AA12" s="30" t="s">
        <v>46</v>
      </c>
      <c r="AB12" s="29" t="s">
        <v>47</v>
      </c>
      <c r="AC12" s="81"/>
      <c r="AD12" s="34"/>
      <c r="AE12" s="82"/>
      <c r="AF12" s="34"/>
      <c r="AG12" s="82"/>
    </row>
    <row r="13" spans="1:33">
      <c r="A13">
        <v>1</v>
      </c>
      <c r="B13" s="157" t="str">
        <f>IF(ISBLANK('Jan24'!A17),"",'Jan24'!A17)</f>
        <v>EC grant no, UCD a/c no. + Project Title</v>
      </c>
      <c r="C13" t="str">
        <f>'Jan24'!B17</f>
        <v>&lt;select from list in Jan tab only&gt;</v>
      </c>
      <c r="D13" s="24" t="str">
        <f>'Jan24'!C17</f>
        <v>WP &lt;insert&gt;</v>
      </c>
      <c r="E13" s="31">
        <f>'Jan24'!AI17</f>
        <v>0</v>
      </c>
      <c r="F13" s="32">
        <f t="shared" ref="F13:F27" si="0">E13*E$49</f>
        <v>0</v>
      </c>
      <c r="G13" s="31">
        <f>'Feb24'!AG17</f>
        <v>0</v>
      </c>
      <c r="H13" s="32">
        <f t="shared" ref="H13:H27" si="1">G13*G$49</f>
        <v>0</v>
      </c>
      <c r="I13" s="31">
        <f>'Mar24'!AI17</f>
        <v>0</v>
      </c>
      <c r="J13" s="32">
        <f t="shared" ref="J13:J27" si="2">I13*I$49</f>
        <v>0</v>
      </c>
      <c r="K13" s="31">
        <f>'Apr24'!AH17</f>
        <v>0</v>
      </c>
      <c r="L13" s="32">
        <f t="shared" ref="L13:L27" si="3">K13*K$49</f>
        <v>0</v>
      </c>
      <c r="M13" s="31">
        <f>'May24'!AI17</f>
        <v>0</v>
      </c>
      <c r="N13" s="32">
        <f t="shared" ref="N13:N27" si="4">M13*M$49</f>
        <v>0</v>
      </c>
      <c r="O13" s="31">
        <f>'Jun24'!AH17</f>
        <v>0</v>
      </c>
      <c r="P13" s="32">
        <f t="shared" ref="P13:P27" si="5">O13*O$49</f>
        <v>0</v>
      </c>
      <c r="Q13" s="31">
        <f>'Jul24'!AI17</f>
        <v>0</v>
      </c>
      <c r="R13" s="32">
        <f t="shared" ref="R13:R27" si="6">Q13*Q$49</f>
        <v>0</v>
      </c>
      <c r="S13" s="31">
        <f>'Aug24'!AI17</f>
        <v>0</v>
      </c>
      <c r="T13" s="32">
        <f t="shared" ref="T13:T27" si="7">S13*S$49</f>
        <v>0</v>
      </c>
      <c r="U13" s="31">
        <f>'Sep24'!AH17</f>
        <v>0</v>
      </c>
      <c r="V13" s="32">
        <f t="shared" ref="V13:V27" si="8">U13*U$49</f>
        <v>0</v>
      </c>
      <c r="W13" s="31">
        <f>'Oct24'!AI17</f>
        <v>0</v>
      </c>
      <c r="X13" s="32">
        <f t="shared" ref="X13:X27" si="9">W13*W$49</f>
        <v>0</v>
      </c>
      <c r="Y13" s="31">
        <f>'Nov24'!AH17</f>
        <v>0</v>
      </c>
      <c r="Z13" s="32">
        <f t="shared" ref="Z13:Z27" si="10">Y13*Y$49</f>
        <v>0</v>
      </c>
      <c r="AA13" s="31">
        <f>'Dec24'!AI17</f>
        <v>0</v>
      </c>
      <c r="AB13" s="33">
        <f t="shared" ref="AB13:AB27" si="11">AA13*AA$49</f>
        <v>0</v>
      </c>
      <c r="AC13" s="81">
        <f>E13+G13+I13+K13+M13+O13+Q13+S13+U13+W13+Y13+AA13</f>
        <v>0</v>
      </c>
      <c r="AD13" s="83" t="e">
        <f>AC13/$AC$38</f>
        <v>#DIV/0!</v>
      </c>
      <c r="AE13" s="84">
        <f t="shared" ref="AE13:AE38" si="12">F13+H13+J13+L13+N13+P13+R13+T13+V13+X13+Z13+AB13</f>
        <v>0</v>
      </c>
      <c r="AF13" s="83" t="e">
        <f>AE13/$AE$38</f>
        <v>#DIV/0!</v>
      </c>
      <c r="AG13" s="85" t="e">
        <f>AC13/$AG$6</f>
        <v>#DIV/0!</v>
      </c>
    </row>
    <row r="14" spans="1:33">
      <c r="A14">
        <v>2</v>
      </c>
      <c r="B14" s="157" t="str">
        <f>IF(ISBLANK('Jan24'!A18),"",'Jan24'!A18)</f>
        <v>EC grant no, UCD a/c no. + Project Title</v>
      </c>
      <c r="C14" t="str">
        <f>'Jan24'!B18</f>
        <v>&lt;select from list in Jan tab only&gt;</v>
      </c>
      <c r="D14" s="24" t="str">
        <f>'Jan24'!C18</f>
        <v>WP &lt;insert&gt;</v>
      </c>
      <c r="E14" s="31">
        <f>'Jan24'!AI18</f>
        <v>0</v>
      </c>
      <c r="F14" s="32">
        <f t="shared" si="0"/>
        <v>0</v>
      </c>
      <c r="G14" s="31">
        <f>'Feb24'!AG18</f>
        <v>0</v>
      </c>
      <c r="H14" s="32">
        <f t="shared" si="1"/>
        <v>0</v>
      </c>
      <c r="I14" s="31">
        <f>'Mar24'!AI18</f>
        <v>0</v>
      </c>
      <c r="J14" s="32">
        <f t="shared" si="2"/>
        <v>0</v>
      </c>
      <c r="K14" s="31">
        <f>'Apr24'!AH18</f>
        <v>0</v>
      </c>
      <c r="L14" s="32">
        <f t="shared" si="3"/>
        <v>0</v>
      </c>
      <c r="M14" s="31">
        <f>'May24'!AI18</f>
        <v>0</v>
      </c>
      <c r="N14" s="32">
        <f t="shared" si="4"/>
        <v>0</v>
      </c>
      <c r="O14" s="31">
        <f>'Jun24'!AH18</f>
        <v>0</v>
      </c>
      <c r="P14" s="32">
        <f t="shared" si="5"/>
        <v>0</v>
      </c>
      <c r="Q14" s="31">
        <f>'Jul24'!AI18</f>
        <v>0</v>
      </c>
      <c r="R14" s="32">
        <f t="shared" si="6"/>
        <v>0</v>
      </c>
      <c r="S14" s="31">
        <f>'Aug24'!AI18</f>
        <v>0</v>
      </c>
      <c r="T14" s="32">
        <f t="shared" si="7"/>
        <v>0</v>
      </c>
      <c r="U14" s="31">
        <f>'Sep24'!AH18</f>
        <v>0</v>
      </c>
      <c r="V14" s="32">
        <f t="shared" si="8"/>
        <v>0</v>
      </c>
      <c r="W14" s="31">
        <f>'Oct24'!AI18</f>
        <v>0</v>
      </c>
      <c r="X14" s="32">
        <f t="shared" si="9"/>
        <v>0</v>
      </c>
      <c r="Y14" s="31">
        <f>'Nov24'!AH18</f>
        <v>0</v>
      </c>
      <c r="Z14" s="32">
        <f t="shared" si="10"/>
        <v>0</v>
      </c>
      <c r="AA14" s="31">
        <f>'Dec24'!AI18</f>
        <v>0</v>
      </c>
      <c r="AB14" s="33">
        <f t="shared" si="11"/>
        <v>0</v>
      </c>
      <c r="AC14" s="81">
        <f t="shared" ref="AC14:AC27" si="13">E14+G14+I14+K14+M14+O14+Q14+S14+U14+W14+Y14+AA14</f>
        <v>0</v>
      </c>
      <c r="AD14" s="83" t="e">
        <f t="shared" ref="AD14:AD27" si="14">AC14/$AC$38</f>
        <v>#DIV/0!</v>
      </c>
      <c r="AE14" s="84">
        <f t="shared" si="12"/>
        <v>0</v>
      </c>
      <c r="AF14" s="83" t="e">
        <f t="shared" ref="AF14:AF27" si="15">AE14/$AE$38</f>
        <v>#DIV/0!</v>
      </c>
      <c r="AG14" s="85" t="e">
        <f t="shared" ref="AG14:AG27" si="16">AC14/$AG$6</f>
        <v>#DIV/0!</v>
      </c>
    </row>
    <row r="15" spans="1:33">
      <c r="A15">
        <v>3</v>
      </c>
      <c r="B15" s="157" t="str">
        <f>IF(ISBLANK('Jan24'!A19),"",'Jan24'!A19)</f>
        <v>EC grant no, UCD a/c no. + Project Title</v>
      </c>
      <c r="C15" t="str">
        <f>'Jan24'!B19</f>
        <v>&lt;select from list in Jan tab only&gt;</v>
      </c>
      <c r="D15" s="24" t="str">
        <f>'Jan24'!C19</f>
        <v>WP &lt;insert&gt;</v>
      </c>
      <c r="E15" s="31">
        <f>'Jan24'!AI19</f>
        <v>0</v>
      </c>
      <c r="F15" s="32">
        <f t="shared" si="0"/>
        <v>0</v>
      </c>
      <c r="G15" s="31">
        <f>'Feb24'!AG19</f>
        <v>0</v>
      </c>
      <c r="H15" s="32">
        <f t="shared" si="1"/>
        <v>0</v>
      </c>
      <c r="I15" s="31">
        <f>'Mar24'!AI19</f>
        <v>0</v>
      </c>
      <c r="J15" s="32">
        <f t="shared" si="2"/>
        <v>0</v>
      </c>
      <c r="K15" s="31">
        <f>'Apr24'!AH19</f>
        <v>0</v>
      </c>
      <c r="L15" s="32">
        <f t="shared" si="3"/>
        <v>0</v>
      </c>
      <c r="M15" s="31">
        <f>'May24'!AI19</f>
        <v>0</v>
      </c>
      <c r="N15" s="32">
        <f t="shared" si="4"/>
        <v>0</v>
      </c>
      <c r="O15" s="31">
        <f>'Jun24'!AH19</f>
        <v>0</v>
      </c>
      <c r="P15" s="32">
        <f t="shared" si="5"/>
        <v>0</v>
      </c>
      <c r="Q15" s="31">
        <f>'Jul24'!AI19</f>
        <v>0</v>
      </c>
      <c r="R15" s="32">
        <f t="shared" si="6"/>
        <v>0</v>
      </c>
      <c r="S15" s="31">
        <f>'Aug24'!AI19</f>
        <v>0</v>
      </c>
      <c r="T15" s="32">
        <f t="shared" si="7"/>
        <v>0</v>
      </c>
      <c r="U15" s="31">
        <f>'Sep24'!AH19</f>
        <v>0</v>
      </c>
      <c r="V15" s="32">
        <f t="shared" si="8"/>
        <v>0</v>
      </c>
      <c r="W15" s="31">
        <f>'Oct24'!AI19</f>
        <v>0</v>
      </c>
      <c r="X15" s="32">
        <f t="shared" si="9"/>
        <v>0</v>
      </c>
      <c r="Y15" s="31">
        <f>'Nov24'!AH19</f>
        <v>0</v>
      </c>
      <c r="Z15" s="32">
        <f t="shared" si="10"/>
        <v>0</v>
      </c>
      <c r="AA15" s="31">
        <f>'Dec24'!AI19</f>
        <v>0</v>
      </c>
      <c r="AB15" s="33">
        <f t="shared" si="11"/>
        <v>0</v>
      </c>
      <c r="AC15" s="81">
        <f t="shared" si="13"/>
        <v>0</v>
      </c>
      <c r="AD15" s="83" t="e">
        <f t="shared" si="14"/>
        <v>#DIV/0!</v>
      </c>
      <c r="AE15" s="84">
        <f t="shared" si="12"/>
        <v>0</v>
      </c>
      <c r="AF15" s="83" t="e">
        <f t="shared" si="15"/>
        <v>#DIV/0!</v>
      </c>
      <c r="AG15" s="85" t="e">
        <f t="shared" si="16"/>
        <v>#DIV/0!</v>
      </c>
    </row>
    <row r="16" spans="1:33">
      <c r="A16">
        <v>4</v>
      </c>
      <c r="B16" s="157" t="str">
        <f>IF(ISBLANK('Jan24'!A20),"",'Jan24'!A20)</f>
        <v>EC grant no, UCD a/c no. + Project Title</v>
      </c>
      <c r="C16" t="str">
        <f>'Jan24'!B20</f>
        <v>&lt;select from list in Jan tab only&gt;</v>
      </c>
      <c r="D16" s="24" t="str">
        <f>'Jan24'!C20</f>
        <v>WP &lt;insert&gt;</v>
      </c>
      <c r="E16" s="31">
        <f>'Jan24'!AI20</f>
        <v>0</v>
      </c>
      <c r="F16" s="32">
        <f t="shared" si="0"/>
        <v>0</v>
      </c>
      <c r="G16" s="31">
        <f>'Feb24'!AG20</f>
        <v>0</v>
      </c>
      <c r="H16" s="32">
        <f t="shared" si="1"/>
        <v>0</v>
      </c>
      <c r="I16" s="31">
        <f>'Mar24'!AI20</f>
        <v>0</v>
      </c>
      <c r="J16" s="32">
        <f t="shared" si="2"/>
        <v>0</v>
      </c>
      <c r="K16" s="31">
        <f>'Apr24'!AH20</f>
        <v>0</v>
      </c>
      <c r="L16" s="32">
        <f t="shared" si="3"/>
        <v>0</v>
      </c>
      <c r="M16" s="31">
        <f>'May24'!AI20</f>
        <v>0</v>
      </c>
      <c r="N16" s="32">
        <f t="shared" si="4"/>
        <v>0</v>
      </c>
      <c r="O16" s="31">
        <f>'Jun24'!AH20</f>
        <v>0</v>
      </c>
      <c r="P16" s="32">
        <f t="shared" si="5"/>
        <v>0</v>
      </c>
      <c r="Q16" s="31">
        <f>'Jul24'!AI20</f>
        <v>0</v>
      </c>
      <c r="R16" s="32">
        <f t="shared" si="6"/>
        <v>0</v>
      </c>
      <c r="S16" s="31">
        <f>'Aug24'!AI20</f>
        <v>0</v>
      </c>
      <c r="T16" s="32">
        <f t="shared" si="7"/>
        <v>0</v>
      </c>
      <c r="U16" s="31">
        <f>'Sep24'!AH20</f>
        <v>0</v>
      </c>
      <c r="V16" s="32">
        <f t="shared" si="8"/>
        <v>0</v>
      </c>
      <c r="W16" s="31">
        <f>'Oct24'!AI20</f>
        <v>0</v>
      </c>
      <c r="X16" s="32">
        <f t="shared" si="9"/>
        <v>0</v>
      </c>
      <c r="Y16" s="31">
        <f>'Nov24'!AH20</f>
        <v>0</v>
      </c>
      <c r="Z16" s="32">
        <f t="shared" si="10"/>
        <v>0</v>
      </c>
      <c r="AA16" s="31">
        <f>'Dec24'!AI20</f>
        <v>0</v>
      </c>
      <c r="AB16" s="33">
        <f t="shared" si="11"/>
        <v>0</v>
      </c>
      <c r="AC16" s="81">
        <f t="shared" si="13"/>
        <v>0</v>
      </c>
      <c r="AD16" s="83" t="e">
        <f t="shared" si="14"/>
        <v>#DIV/0!</v>
      </c>
      <c r="AE16" s="84">
        <f t="shared" si="12"/>
        <v>0</v>
      </c>
      <c r="AF16" s="83" t="e">
        <f t="shared" si="15"/>
        <v>#DIV/0!</v>
      </c>
      <c r="AG16" s="85" t="e">
        <f t="shared" si="16"/>
        <v>#DIV/0!</v>
      </c>
    </row>
    <row r="17" spans="1:33">
      <c r="A17">
        <v>5</v>
      </c>
      <c r="B17" s="157" t="str">
        <f>IF(ISBLANK('Jan24'!A21),"",'Jan24'!A21)</f>
        <v>EC grant no, UCD a/c no. + Project Title</v>
      </c>
      <c r="C17" t="str">
        <f>'Jan24'!B21</f>
        <v>&lt;select from list in Jan tab only&gt;</v>
      </c>
      <c r="D17" s="24" t="str">
        <f>'Jan24'!C21</f>
        <v>WP &lt;insert&gt;</v>
      </c>
      <c r="E17" s="31">
        <f>'Jan24'!AI21</f>
        <v>0</v>
      </c>
      <c r="F17" s="32">
        <f t="shared" si="0"/>
        <v>0</v>
      </c>
      <c r="G17" s="31">
        <f>'Feb24'!AG21</f>
        <v>0</v>
      </c>
      <c r="H17" s="32">
        <f t="shared" si="1"/>
        <v>0</v>
      </c>
      <c r="I17" s="31">
        <f>'Mar24'!AI21</f>
        <v>0</v>
      </c>
      <c r="J17" s="32">
        <f t="shared" si="2"/>
        <v>0</v>
      </c>
      <c r="K17" s="31">
        <f>'Apr24'!AH21</f>
        <v>0</v>
      </c>
      <c r="L17" s="32">
        <f t="shared" si="3"/>
        <v>0</v>
      </c>
      <c r="M17" s="31">
        <f>'May24'!AI21</f>
        <v>0</v>
      </c>
      <c r="N17" s="32">
        <f t="shared" si="4"/>
        <v>0</v>
      </c>
      <c r="O17" s="31">
        <f>'Jun24'!AH21</f>
        <v>0</v>
      </c>
      <c r="P17" s="32">
        <f t="shared" si="5"/>
        <v>0</v>
      </c>
      <c r="Q17" s="31">
        <f>'Jul24'!AI21</f>
        <v>0</v>
      </c>
      <c r="R17" s="32">
        <f t="shared" si="6"/>
        <v>0</v>
      </c>
      <c r="S17" s="31">
        <f>'Aug24'!AI21</f>
        <v>0</v>
      </c>
      <c r="T17" s="32">
        <f t="shared" si="7"/>
        <v>0</v>
      </c>
      <c r="U17" s="31">
        <f>'Sep24'!AH21</f>
        <v>0</v>
      </c>
      <c r="V17" s="32">
        <f t="shared" si="8"/>
        <v>0</v>
      </c>
      <c r="W17" s="31">
        <f>'Oct24'!AI21</f>
        <v>0</v>
      </c>
      <c r="X17" s="32">
        <f t="shared" si="9"/>
        <v>0</v>
      </c>
      <c r="Y17" s="31">
        <f>'Nov24'!AH21</f>
        <v>0</v>
      </c>
      <c r="Z17" s="32">
        <f t="shared" si="10"/>
        <v>0</v>
      </c>
      <c r="AA17" s="31">
        <f>'Dec24'!AI21</f>
        <v>0</v>
      </c>
      <c r="AB17" s="33">
        <f t="shared" si="11"/>
        <v>0</v>
      </c>
      <c r="AC17" s="81">
        <f t="shared" si="13"/>
        <v>0</v>
      </c>
      <c r="AD17" s="83" t="e">
        <f t="shared" si="14"/>
        <v>#DIV/0!</v>
      </c>
      <c r="AE17" s="84">
        <f t="shared" si="12"/>
        <v>0</v>
      </c>
      <c r="AF17" s="83" t="e">
        <f t="shared" si="15"/>
        <v>#DIV/0!</v>
      </c>
      <c r="AG17" s="85" t="e">
        <f t="shared" si="16"/>
        <v>#DIV/0!</v>
      </c>
    </row>
    <row r="18" spans="1:33">
      <c r="A18">
        <v>6</v>
      </c>
      <c r="B18" s="157" t="str">
        <f>IF(ISBLANK('Jan24'!A22),"",'Jan24'!A22)</f>
        <v>EC grant no, UCD a/c no. + Project Title</v>
      </c>
      <c r="C18" t="str">
        <f>'Jan24'!B22</f>
        <v>&lt;select from list in Jan tab only&gt;</v>
      </c>
      <c r="D18" s="24" t="str">
        <f>'Jan24'!C22</f>
        <v>WP &lt;insert&gt;</v>
      </c>
      <c r="E18" s="31">
        <f>'Jan24'!AI22</f>
        <v>0</v>
      </c>
      <c r="F18" s="32">
        <f t="shared" si="0"/>
        <v>0</v>
      </c>
      <c r="G18" s="31">
        <f>'Feb24'!AG22</f>
        <v>0</v>
      </c>
      <c r="H18" s="32">
        <f t="shared" si="1"/>
        <v>0</v>
      </c>
      <c r="I18" s="31">
        <f>'Mar24'!AI22</f>
        <v>0</v>
      </c>
      <c r="J18" s="32">
        <f t="shared" si="2"/>
        <v>0</v>
      </c>
      <c r="K18" s="31">
        <f>'Apr24'!AH22</f>
        <v>0</v>
      </c>
      <c r="L18" s="32">
        <f t="shared" si="3"/>
        <v>0</v>
      </c>
      <c r="M18" s="31">
        <f>'May24'!AI22</f>
        <v>0</v>
      </c>
      <c r="N18" s="32">
        <f t="shared" si="4"/>
        <v>0</v>
      </c>
      <c r="O18" s="31">
        <f>'Jun24'!AH22</f>
        <v>0</v>
      </c>
      <c r="P18" s="32">
        <f t="shared" si="5"/>
        <v>0</v>
      </c>
      <c r="Q18" s="31">
        <f>'Jul24'!AI22</f>
        <v>0</v>
      </c>
      <c r="R18" s="32">
        <f t="shared" si="6"/>
        <v>0</v>
      </c>
      <c r="S18" s="31">
        <f>'Aug24'!AI22</f>
        <v>0</v>
      </c>
      <c r="T18" s="32">
        <f t="shared" si="7"/>
        <v>0</v>
      </c>
      <c r="U18" s="31">
        <f>'Sep24'!AH22</f>
        <v>0</v>
      </c>
      <c r="V18" s="32">
        <f t="shared" si="8"/>
        <v>0</v>
      </c>
      <c r="W18" s="31">
        <f>'Oct24'!AI22</f>
        <v>0</v>
      </c>
      <c r="X18" s="32">
        <f t="shared" si="9"/>
        <v>0</v>
      </c>
      <c r="Y18" s="31">
        <f>'Nov24'!AH22</f>
        <v>0</v>
      </c>
      <c r="Z18" s="32">
        <f t="shared" si="10"/>
        <v>0</v>
      </c>
      <c r="AA18" s="31">
        <f>'Dec24'!AI22</f>
        <v>0</v>
      </c>
      <c r="AB18" s="33">
        <f t="shared" si="11"/>
        <v>0</v>
      </c>
      <c r="AC18" s="81">
        <f t="shared" si="13"/>
        <v>0</v>
      </c>
      <c r="AD18" s="83" t="e">
        <f t="shared" si="14"/>
        <v>#DIV/0!</v>
      </c>
      <c r="AE18" s="84">
        <f t="shared" si="12"/>
        <v>0</v>
      </c>
      <c r="AF18" s="83" t="e">
        <f t="shared" si="15"/>
        <v>#DIV/0!</v>
      </c>
      <c r="AG18" s="85" t="e">
        <f t="shared" si="16"/>
        <v>#DIV/0!</v>
      </c>
    </row>
    <row r="19" spans="1:33">
      <c r="A19">
        <v>7</v>
      </c>
      <c r="B19" s="157" t="str">
        <f>IF(ISBLANK('Jan24'!A23),"",'Jan24'!A23)</f>
        <v>EC grant no, UCD a/c no. + Project Title</v>
      </c>
      <c r="C19" t="str">
        <f>'Jan24'!B23</f>
        <v>&lt;select from list in Jan tab only&gt;</v>
      </c>
      <c r="D19" s="24" t="str">
        <f>'Jan24'!C23</f>
        <v>WP &lt;insert&gt;</v>
      </c>
      <c r="E19" s="31">
        <f>'Jan24'!AI23</f>
        <v>0</v>
      </c>
      <c r="F19" s="32">
        <f t="shared" si="0"/>
        <v>0</v>
      </c>
      <c r="G19" s="31">
        <f>'Feb24'!AG23</f>
        <v>0</v>
      </c>
      <c r="H19" s="32">
        <f t="shared" si="1"/>
        <v>0</v>
      </c>
      <c r="I19" s="31">
        <f>'Mar24'!AI23</f>
        <v>0</v>
      </c>
      <c r="J19" s="32">
        <f t="shared" si="2"/>
        <v>0</v>
      </c>
      <c r="K19" s="31">
        <f>'Apr24'!AH23</f>
        <v>0</v>
      </c>
      <c r="L19" s="32">
        <f t="shared" si="3"/>
        <v>0</v>
      </c>
      <c r="M19" s="31">
        <f>'May24'!AI23</f>
        <v>0</v>
      </c>
      <c r="N19" s="32">
        <f t="shared" si="4"/>
        <v>0</v>
      </c>
      <c r="O19" s="31">
        <f>'Jun24'!AH23</f>
        <v>0</v>
      </c>
      <c r="P19" s="32">
        <f t="shared" si="5"/>
        <v>0</v>
      </c>
      <c r="Q19" s="31">
        <f>'Jul24'!AI23</f>
        <v>0</v>
      </c>
      <c r="R19" s="32">
        <f t="shared" si="6"/>
        <v>0</v>
      </c>
      <c r="S19" s="31">
        <f>'Aug24'!AI23</f>
        <v>0</v>
      </c>
      <c r="T19" s="32">
        <f t="shared" si="7"/>
        <v>0</v>
      </c>
      <c r="U19" s="31">
        <f>'Sep24'!AH23</f>
        <v>0</v>
      </c>
      <c r="V19" s="32">
        <f t="shared" si="8"/>
        <v>0</v>
      </c>
      <c r="W19" s="31">
        <f>'Oct24'!AI23</f>
        <v>0</v>
      </c>
      <c r="X19" s="32">
        <f t="shared" si="9"/>
        <v>0</v>
      </c>
      <c r="Y19" s="31">
        <f>'Nov24'!AH23</f>
        <v>0</v>
      </c>
      <c r="Z19" s="32">
        <f t="shared" si="10"/>
        <v>0</v>
      </c>
      <c r="AA19" s="31">
        <f>'Dec24'!AI23</f>
        <v>0</v>
      </c>
      <c r="AB19" s="33">
        <f t="shared" si="11"/>
        <v>0</v>
      </c>
      <c r="AC19" s="81">
        <f t="shared" si="13"/>
        <v>0</v>
      </c>
      <c r="AD19" s="83" t="e">
        <f t="shared" si="14"/>
        <v>#DIV/0!</v>
      </c>
      <c r="AE19" s="84">
        <f t="shared" si="12"/>
        <v>0</v>
      </c>
      <c r="AF19" s="83" t="e">
        <f t="shared" si="15"/>
        <v>#DIV/0!</v>
      </c>
      <c r="AG19" s="85" t="e">
        <f t="shared" si="16"/>
        <v>#DIV/0!</v>
      </c>
    </row>
    <row r="20" spans="1:33">
      <c r="A20">
        <v>8</v>
      </c>
      <c r="B20" s="157" t="str">
        <f>IF(ISBLANK('Jan24'!A24),"",'Jan24'!A24)</f>
        <v>EC grant no, UCD a/c no. + Project Title</v>
      </c>
      <c r="C20" t="str">
        <f>'Jan24'!B24</f>
        <v>&lt;select from list in Jan tab only&gt;</v>
      </c>
      <c r="D20" s="24" t="str">
        <f>'Jan24'!C24</f>
        <v>WP &lt;insert&gt;</v>
      </c>
      <c r="E20" s="31">
        <f>'Jan24'!AI24</f>
        <v>0</v>
      </c>
      <c r="F20" s="32">
        <f t="shared" si="0"/>
        <v>0</v>
      </c>
      <c r="G20" s="31">
        <f>'Feb24'!AG24</f>
        <v>0</v>
      </c>
      <c r="H20" s="32">
        <f t="shared" si="1"/>
        <v>0</v>
      </c>
      <c r="I20" s="31">
        <f>'Mar24'!AI24</f>
        <v>0</v>
      </c>
      <c r="J20" s="32">
        <f t="shared" si="2"/>
        <v>0</v>
      </c>
      <c r="K20" s="31">
        <f>'Apr24'!AH24</f>
        <v>0</v>
      </c>
      <c r="L20" s="32">
        <f t="shared" si="3"/>
        <v>0</v>
      </c>
      <c r="M20" s="31">
        <f>'May24'!AI24</f>
        <v>0</v>
      </c>
      <c r="N20" s="32">
        <f t="shared" si="4"/>
        <v>0</v>
      </c>
      <c r="O20" s="31">
        <f>'Jun24'!AH24</f>
        <v>0</v>
      </c>
      <c r="P20" s="32">
        <f t="shared" si="5"/>
        <v>0</v>
      </c>
      <c r="Q20" s="31">
        <f>'Jul24'!AI24</f>
        <v>0</v>
      </c>
      <c r="R20" s="32">
        <f t="shared" si="6"/>
        <v>0</v>
      </c>
      <c r="S20" s="31">
        <f>'Aug24'!AI24</f>
        <v>0</v>
      </c>
      <c r="T20" s="32">
        <f t="shared" si="7"/>
        <v>0</v>
      </c>
      <c r="U20" s="31">
        <f>'Sep24'!AH24</f>
        <v>0</v>
      </c>
      <c r="V20" s="32">
        <f t="shared" si="8"/>
        <v>0</v>
      </c>
      <c r="W20" s="31">
        <f>'Oct24'!AI24</f>
        <v>0</v>
      </c>
      <c r="X20" s="32">
        <f t="shared" si="9"/>
        <v>0</v>
      </c>
      <c r="Y20" s="31">
        <f>'Nov24'!AH24</f>
        <v>0</v>
      </c>
      <c r="Z20" s="32">
        <f t="shared" si="10"/>
        <v>0</v>
      </c>
      <c r="AA20" s="31">
        <f>'Dec24'!AI24</f>
        <v>0</v>
      </c>
      <c r="AB20" s="33">
        <f t="shared" si="11"/>
        <v>0</v>
      </c>
      <c r="AC20" s="81">
        <f t="shared" si="13"/>
        <v>0</v>
      </c>
      <c r="AD20" s="83" t="e">
        <f t="shared" si="14"/>
        <v>#DIV/0!</v>
      </c>
      <c r="AE20" s="84">
        <f t="shared" si="12"/>
        <v>0</v>
      </c>
      <c r="AF20" s="83" t="e">
        <f t="shared" si="15"/>
        <v>#DIV/0!</v>
      </c>
      <c r="AG20" s="85" t="e">
        <f t="shared" si="16"/>
        <v>#DIV/0!</v>
      </c>
    </row>
    <row r="21" spans="1:33">
      <c r="A21">
        <v>9</v>
      </c>
      <c r="B21" s="157" t="str">
        <f>IF(ISBLANK('Jan24'!A25),"",'Jan24'!A25)</f>
        <v>EC grant no, UCD a/c no. + Project Title</v>
      </c>
      <c r="C21" t="str">
        <f>'Jan24'!B25</f>
        <v>&lt;select from list in Jan tab only&gt;</v>
      </c>
      <c r="D21" s="24" t="str">
        <f>'Jan24'!C25</f>
        <v>WP &lt;insert&gt;</v>
      </c>
      <c r="E21" s="31">
        <f>'Jan24'!AI25</f>
        <v>0</v>
      </c>
      <c r="F21" s="32">
        <f t="shared" si="0"/>
        <v>0</v>
      </c>
      <c r="G21" s="31">
        <f>'Feb24'!AG25</f>
        <v>0</v>
      </c>
      <c r="H21" s="32">
        <f t="shared" si="1"/>
        <v>0</v>
      </c>
      <c r="I21" s="31">
        <f>'Mar24'!AI25</f>
        <v>0</v>
      </c>
      <c r="J21" s="32">
        <f t="shared" si="2"/>
        <v>0</v>
      </c>
      <c r="K21" s="31">
        <f>'Apr24'!AH25</f>
        <v>0</v>
      </c>
      <c r="L21" s="32">
        <f t="shared" si="3"/>
        <v>0</v>
      </c>
      <c r="M21" s="31">
        <f>'May24'!AI25</f>
        <v>0</v>
      </c>
      <c r="N21" s="32">
        <f t="shared" si="4"/>
        <v>0</v>
      </c>
      <c r="O21" s="31">
        <f>'Jun24'!AH25</f>
        <v>0</v>
      </c>
      <c r="P21" s="32">
        <f t="shared" si="5"/>
        <v>0</v>
      </c>
      <c r="Q21" s="31">
        <f>'Jul24'!AI25</f>
        <v>0</v>
      </c>
      <c r="R21" s="32">
        <f t="shared" si="6"/>
        <v>0</v>
      </c>
      <c r="S21" s="31">
        <f>'Aug24'!AI25</f>
        <v>0</v>
      </c>
      <c r="T21" s="32">
        <f t="shared" si="7"/>
        <v>0</v>
      </c>
      <c r="U21" s="31">
        <f>'Sep24'!AH25</f>
        <v>0</v>
      </c>
      <c r="V21" s="32">
        <f t="shared" si="8"/>
        <v>0</v>
      </c>
      <c r="W21" s="31">
        <f>'Oct24'!AI25</f>
        <v>0</v>
      </c>
      <c r="X21" s="32">
        <f t="shared" si="9"/>
        <v>0</v>
      </c>
      <c r="Y21" s="31">
        <f>'Nov24'!AH25</f>
        <v>0</v>
      </c>
      <c r="Z21" s="32">
        <f t="shared" si="10"/>
        <v>0</v>
      </c>
      <c r="AA21" s="31">
        <f>'Dec24'!AI25</f>
        <v>0</v>
      </c>
      <c r="AB21" s="33">
        <f t="shared" si="11"/>
        <v>0</v>
      </c>
      <c r="AC21" s="81">
        <f t="shared" si="13"/>
        <v>0</v>
      </c>
      <c r="AD21" s="83" t="e">
        <f t="shared" si="14"/>
        <v>#DIV/0!</v>
      </c>
      <c r="AE21" s="84">
        <f t="shared" si="12"/>
        <v>0</v>
      </c>
      <c r="AF21" s="83" t="e">
        <f t="shared" si="15"/>
        <v>#DIV/0!</v>
      </c>
      <c r="AG21" s="85" t="e">
        <f t="shared" si="16"/>
        <v>#DIV/0!</v>
      </c>
    </row>
    <row r="22" spans="1:33">
      <c r="A22">
        <v>10</v>
      </c>
      <c r="B22" s="157" t="str">
        <f>IF(ISBLANK('Jan24'!A26),"",'Jan24'!A26)</f>
        <v>EC grant no, UCD a/c no. + Project Title</v>
      </c>
      <c r="C22" t="str">
        <f>'Jan24'!B26</f>
        <v>&lt;select from list in Jan tab only&gt;</v>
      </c>
      <c r="D22" s="24" t="str">
        <f>'Jan24'!C26</f>
        <v>WP &lt;insert&gt;</v>
      </c>
      <c r="E22" s="31">
        <f>'Jan24'!AI26</f>
        <v>0</v>
      </c>
      <c r="F22" s="32">
        <f t="shared" si="0"/>
        <v>0</v>
      </c>
      <c r="G22" s="31">
        <f>'Feb24'!AG26</f>
        <v>0</v>
      </c>
      <c r="H22" s="32">
        <f t="shared" si="1"/>
        <v>0</v>
      </c>
      <c r="I22" s="31">
        <f>'Mar24'!AI26</f>
        <v>0</v>
      </c>
      <c r="J22" s="32">
        <f t="shared" si="2"/>
        <v>0</v>
      </c>
      <c r="K22" s="31">
        <f>'Apr24'!AH26</f>
        <v>0</v>
      </c>
      <c r="L22" s="32">
        <f t="shared" si="3"/>
        <v>0</v>
      </c>
      <c r="M22" s="31">
        <f>'May24'!AI26</f>
        <v>0</v>
      </c>
      <c r="N22" s="32">
        <f t="shared" si="4"/>
        <v>0</v>
      </c>
      <c r="O22" s="31">
        <f>'Jun24'!AH26</f>
        <v>0</v>
      </c>
      <c r="P22" s="32">
        <f t="shared" si="5"/>
        <v>0</v>
      </c>
      <c r="Q22" s="31">
        <f>'Jul24'!AI26</f>
        <v>0</v>
      </c>
      <c r="R22" s="32">
        <f t="shared" si="6"/>
        <v>0</v>
      </c>
      <c r="S22" s="31">
        <f>'Aug24'!AI26</f>
        <v>0</v>
      </c>
      <c r="T22" s="32">
        <f t="shared" si="7"/>
        <v>0</v>
      </c>
      <c r="U22" s="31">
        <f>'Sep24'!AH26</f>
        <v>0</v>
      </c>
      <c r="V22" s="32">
        <f t="shared" si="8"/>
        <v>0</v>
      </c>
      <c r="W22" s="31">
        <f>'Oct24'!AI26</f>
        <v>0</v>
      </c>
      <c r="X22" s="32">
        <f t="shared" si="9"/>
        <v>0</v>
      </c>
      <c r="Y22" s="31">
        <f>'Nov24'!AH26</f>
        <v>0</v>
      </c>
      <c r="Z22" s="32">
        <f t="shared" si="10"/>
        <v>0</v>
      </c>
      <c r="AA22" s="31">
        <f>'Dec24'!AI26</f>
        <v>0</v>
      </c>
      <c r="AB22" s="33">
        <f t="shared" si="11"/>
        <v>0</v>
      </c>
      <c r="AC22" s="81">
        <f t="shared" si="13"/>
        <v>0</v>
      </c>
      <c r="AD22" s="83" t="e">
        <f t="shared" si="14"/>
        <v>#DIV/0!</v>
      </c>
      <c r="AE22" s="84">
        <f t="shared" si="12"/>
        <v>0</v>
      </c>
      <c r="AF22" s="83" t="e">
        <f t="shared" si="15"/>
        <v>#DIV/0!</v>
      </c>
      <c r="AG22" s="85" t="e">
        <f t="shared" si="16"/>
        <v>#DIV/0!</v>
      </c>
    </row>
    <row r="23" spans="1:33">
      <c r="A23">
        <v>11</v>
      </c>
      <c r="B23" s="157" t="str">
        <f>IF(ISBLANK('Jan24'!A27),"",'Jan24'!A27)</f>
        <v>EC grant no, UCD a/c no. + Project Title</v>
      </c>
      <c r="C23" t="str">
        <f>'Jan24'!B27</f>
        <v>&lt;select from list in Jan tab only&gt;</v>
      </c>
      <c r="D23" s="24" t="str">
        <f>'Jan24'!C27</f>
        <v>WP &lt;insert&gt;</v>
      </c>
      <c r="E23" s="31">
        <f>'Jan24'!AI27</f>
        <v>0</v>
      </c>
      <c r="F23" s="32">
        <f t="shared" si="0"/>
        <v>0</v>
      </c>
      <c r="G23" s="31">
        <f>'Feb24'!AG27</f>
        <v>0</v>
      </c>
      <c r="H23" s="32">
        <f t="shared" si="1"/>
        <v>0</v>
      </c>
      <c r="I23" s="31">
        <f>'Mar24'!AI27</f>
        <v>0</v>
      </c>
      <c r="J23" s="32">
        <f t="shared" si="2"/>
        <v>0</v>
      </c>
      <c r="K23" s="31">
        <f>'Apr24'!AH27</f>
        <v>0</v>
      </c>
      <c r="L23" s="32">
        <f t="shared" si="3"/>
        <v>0</v>
      </c>
      <c r="M23" s="31">
        <f>'May24'!AI27</f>
        <v>0</v>
      </c>
      <c r="N23" s="32">
        <f t="shared" si="4"/>
        <v>0</v>
      </c>
      <c r="O23" s="31">
        <f>'Jun24'!AH27</f>
        <v>0</v>
      </c>
      <c r="P23" s="32">
        <f t="shared" si="5"/>
        <v>0</v>
      </c>
      <c r="Q23" s="31">
        <f>'Jul24'!AI27</f>
        <v>0</v>
      </c>
      <c r="R23" s="32">
        <f t="shared" si="6"/>
        <v>0</v>
      </c>
      <c r="S23" s="31">
        <f>'Aug24'!AI27</f>
        <v>0</v>
      </c>
      <c r="T23" s="32">
        <f t="shared" si="7"/>
        <v>0</v>
      </c>
      <c r="U23" s="31">
        <f>'Sep24'!AH27</f>
        <v>0</v>
      </c>
      <c r="V23" s="32">
        <f t="shared" si="8"/>
        <v>0</v>
      </c>
      <c r="W23" s="31">
        <f>'Oct24'!AI27</f>
        <v>0</v>
      </c>
      <c r="X23" s="32">
        <f t="shared" si="9"/>
        <v>0</v>
      </c>
      <c r="Y23" s="31">
        <f>'Nov24'!AH27</f>
        <v>0</v>
      </c>
      <c r="Z23" s="32">
        <f t="shared" si="10"/>
        <v>0</v>
      </c>
      <c r="AA23" s="31">
        <f>'Dec24'!AI27</f>
        <v>0</v>
      </c>
      <c r="AB23" s="33">
        <f t="shared" si="11"/>
        <v>0</v>
      </c>
      <c r="AC23" s="81">
        <f t="shared" si="13"/>
        <v>0</v>
      </c>
      <c r="AD23" s="83" t="e">
        <f t="shared" si="14"/>
        <v>#DIV/0!</v>
      </c>
      <c r="AE23" s="84">
        <f t="shared" si="12"/>
        <v>0</v>
      </c>
      <c r="AF23" s="83" t="e">
        <f t="shared" si="15"/>
        <v>#DIV/0!</v>
      </c>
      <c r="AG23" s="85" t="e">
        <f t="shared" si="16"/>
        <v>#DIV/0!</v>
      </c>
    </row>
    <row r="24" spans="1:33">
      <c r="A24">
        <v>12</v>
      </c>
      <c r="B24" s="157" t="str">
        <f>IF(ISBLANK('Jan24'!A28),"",'Jan24'!A28)</f>
        <v>EC grant no, UCD a/c no. + Project Title</v>
      </c>
      <c r="C24" t="str">
        <f>'Jan24'!B28</f>
        <v>&lt;select from list in Jan tab only&gt;</v>
      </c>
      <c r="D24" s="24" t="str">
        <f>'Jan24'!C28</f>
        <v>WP &lt;insert&gt;</v>
      </c>
      <c r="E24" s="31">
        <f>'Jan24'!AI28</f>
        <v>0</v>
      </c>
      <c r="F24" s="32">
        <f t="shared" si="0"/>
        <v>0</v>
      </c>
      <c r="G24" s="31">
        <f>'Feb24'!AG28</f>
        <v>0</v>
      </c>
      <c r="H24" s="32">
        <f t="shared" si="1"/>
        <v>0</v>
      </c>
      <c r="I24" s="31">
        <f>'Mar24'!AI28</f>
        <v>0</v>
      </c>
      <c r="J24" s="32">
        <f t="shared" si="2"/>
        <v>0</v>
      </c>
      <c r="K24" s="31">
        <f>'Apr24'!AH28</f>
        <v>0</v>
      </c>
      <c r="L24" s="32">
        <f t="shared" si="3"/>
        <v>0</v>
      </c>
      <c r="M24" s="31">
        <f>'May24'!AI28</f>
        <v>0</v>
      </c>
      <c r="N24" s="32">
        <f t="shared" si="4"/>
        <v>0</v>
      </c>
      <c r="O24" s="31">
        <f>'Jun24'!AH28</f>
        <v>0</v>
      </c>
      <c r="P24" s="32">
        <f t="shared" si="5"/>
        <v>0</v>
      </c>
      <c r="Q24" s="31">
        <f>'Jul24'!AI28</f>
        <v>0</v>
      </c>
      <c r="R24" s="32">
        <f t="shared" si="6"/>
        <v>0</v>
      </c>
      <c r="S24" s="31">
        <f>'Aug24'!AI28</f>
        <v>0</v>
      </c>
      <c r="T24" s="32">
        <f t="shared" si="7"/>
        <v>0</v>
      </c>
      <c r="U24" s="31">
        <f>'Sep24'!AH28</f>
        <v>0</v>
      </c>
      <c r="V24" s="32">
        <f t="shared" si="8"/>
        <v>0</v>
      </c>
      <c r="W24" s="31">
        <f>'Oct24'!AI28</f>
        <v>0</v>
      </c>
      <c r="X24" s="32">
        <f t="shared" si="9"/>
        <v>0</v>
      </c>
      <c r="Y24" s="31">
        <f>'Nov24'!AH28</f>
        <v>0</v>
      </c>
      <c r="Z24" s="32">
        <f t="shared" si="10"/>
        <v>0</v>
      </c>
      <c r="AA24" s="31">
        <f>'Dec24'!AI28</f>
        <v>0</v>
      </c>
      <c r="AB24" s="33">
        <f t="shared" si="11"/>
        <v>0</v>
      </c>
      <c r="AC24" s="81">
        <f t="shared" si="13"/>
        <v>0</v>
      </c>
      <c r="AD24" s="83" t="e">
        <f t="shared" si="14"/>
        <v>#DIV/0!</v>
      </c>
      <c r="AE24" s="84">
        <f t="shared" si="12"/>
        <v>0</v>
      </c>
      <c r="AF24" s="83" t="e">
        <f t="shared" si="15"/>
        <v>#DIV/0!</v>
      </c>
      <c r="AG24" s="85" t="e">
        <f t="shared" si="16"/>
        <v>#DIV/0!</v>
      </c>
    </row>
    <row r="25" spans="1:33">
      <c r="A25">
        <v>13</v>
      </c>
      <c r="B25" s="157" t="str">
        <f>IF(ISBLANK('Jan24'!A29),"",'Jan24'!A29)</f>
        <v>EC grant no, UCD a/c no. + Project Title</v>
      </c>
      <c r="C25" t="str">
        <f>'Jan24'!B29</f>
        <v>&lt;select from list in Jan tab only&gt;</v>
      </c>
      <c r="D25" s="24" t="str">
        <f>'Jan24'!C29</f>
        <v>WP &lt;insert&gt;</v>
      </c>
      <c r="E25" s="31">
        <f>'Jan24'!AI29</f>
        <v>0</v>
      </c>
      <c r="F25" s="32">
        <f t="shared" si="0"/>
        <v>0</v>
      </c>
      <c r="G25" s="31">
        <f>'Feb24'!AG29</f>
        <v>0</v>
      </c>
      <c r="H25" s="32">
        <f t="shared" si="1"/>
        <v>0</v>
      </c>
      <c r="I25" s="31">
        <f>'Mar24'!AI29</f>
        <v>0</v>
      </c>
      <c r="J25" s="32">
        <f t="shared" si="2"/>
        <v>0</v>
      </c>
      <c r="K25" s="31">
        <f>'Apr24'!AH29</f>
        <v>0</v>
      </c>
      <c r="L25" s="32">
        <f t="shared" si="3"/>
        <v>0</v>
      </c>
      <c r="M25" s="31">
        <f>'May24'!AI29</f>
        <v>0</v>
      </c>
      <c r="N25" s="32">
        <f t="shared" si="4"/>
        <v>0</v>
      </c>
      <c r="O25" s="31">
        <f>'Jun24'!AH29</f>
        <v>0</v>
      </c>
      <c r="P25" s="32">
        <f t="shared" si="5"/>
        <v>0</v>
      </c>
      <c r="Q25" s="31">
        <f>'Jul24'!AI29</f>
        <v>0</v>
      </c>
      <c r="R25" s="32">
        <f t="shared" si="6"/>
        <v>0</v>
      </c>
      <c r="S25" s="31">
        <f>'Aug24'!AI29</f>
        <v>0</v>
      </c>
      <c r="T25" s="32">
        <f t="shared" si="7"/>
        <v>0</v>
      </c>
      <c r="U25" s="31">
        <f>'Sep24'!AH29</f>
        <v>0</v>
      </c>
      <c r="V25" s="32">
        <f t="shared" si="8"/>
        <v>0</v>
      </c>
      <c r="W25" s="31">
        <f>'Oct24'!AI29</f>
        <v>0</v>
      </c>
      <c r="X25" s="32">
        <f t="shared" si="9"/>
        <v>0</v>
      </c>
      <c r="Y25" s="31">
        <f>'Nov24'!AH29</f>
        <v>0</v>
      </c>
      <c r="Z25" s="32">
        <f t="shared" si="10"/>
        <v>0</v>
      </c>
      <c r="AA25" s="31">
        <f>'Dec24'!AI29</f>
        <v>0</v>
      </c>
      <c r="AB25" s="33">
        <f t="shared" si="11"/>
        <v>0</v>
      </c>
      <c r="AC25" s="81">
        <f t="shared" si="13"/>
        <v>0</v>
      </c>
      <c r="AD25" s="83" t="e">
        <f t="shared" si="14"/>
        <v>#DIV/0!</v>
      </c>
      <c r="AE25" s="84">
        <f t="shared" si="12"/>
        <v>0</v>
      </c>
      <c r="AF25" s="83" t="e">
        <f t="shared" si="15"/>
        <v>#DIV/0!</v>
      </c>
      <c r="AG25" s="85" t="e">
        <f t="shared" si="16"/>
        <v>#DIV/0!</v>
      </c>
    </row>
    <row r="26" spans="1:33">
      <c r="A26">
        <v>14</v>
      </c>
      <c r="B26" s="157" t="str">
        <f>IF(ISBLANK('Jan24'!A30),"",'Jan24'!A30)</f>
        <v>EC grant no, UCD a/c no. + Project Title</v>
      </c>
      <c r="C26" t="str">
        <f>'Jan24'!B30</f>
        <v>&lt;select from list in Jan tab only&gt;</v>
      </c>
      <c r="D26" s="24" t="str">
        <f>'Jan24'!C30</f>
        <v>WP &lt;insert&gt;</v>
      </c>
      <c r="E26" s="31">
        <f>'Jan24'!AI30</f>
        <v>0</v>
      </c>
      <c r="F26" s="32">
        <f t="shared" si="0"/>
        <v>0</v>
      </c>
      <c r="G26" s="31">
        <f>'Feb24'!AG30</f>
        <v>0</v>
      </c>
      <c r="H26" s="32">
        <f t="shared" si="1"/>
        <v>0</v>
      </c>
      <c r="I26" s="31">
        <f>'Mar24'!AI30</f>
        <v>0</v>
      </c>
      <c r="J26" s="32">
        <f t="shared" si="2"/>
        <v>0</v>
      </c>
      <c r="K26" s="31">
        <f>'Apr24'!AH30</f>
        <v>0</v>
      </c>
      <c r="L26" s="32">
        <f t="shared" si="3"/>
        <v>0</v>
      </c>
      <c r="M26" s="31">
        <f>'May24'!AI30</f>
        <v>0</v>
      </c>
      <c r="N26" s="32">
        <f t="shared" si="4"/>
        <v>0</v>
      </c>
      <c r="O26" s="31">
        <f>'Jun24'!AH30</f>
        <v>0</v>
      </c>
      <c r="P26" s="32">
        <f t="shared" si="5"/>
        <v>0</v>
      </c>
      <c r="Q26" s="31">
        <f>'Jul24'!AI30</f>
        <v>0</v>
      </c>
      <c r="R26" s="32">
        <f t="shared" si="6"/>
        <v>0</v>
      </c>
      <c r="S26" s="31">
        <f>'Aug24'!AI30</f>
        <v>0</v>
      </c>
      <c r="T26" s="32">
        <f t="shared" si="7"/>
        <v>0</v>
      </c>
      <c r="U26" s="31">
        <f>'Sep24'!AH30</f>
        <v>0</v>
      </c>
      <c r="V26" s="32">
        <f t="shared" si="8"/>
        <v>0</v>
      </c>
      <c r="W26" s="31">
        <f>'Oct24'!AI30</f>
        <v>0</v>
      </c>
      <c r="X26" s="32">
        <f t="shared" si="9"/>
        <v>0</v>
      </c>
      <c r="Y26" s="31">
        <f>'Nov24'!AH30</f>
        <v>0</v>
      </c>
      <c r="Z26" s="32">
        <f t="shared" si="10"/>
        <v>0</v>
      </c>
      <c r="AA26" s="31">
        <f>'Dec24'!AI30</f>
        <v>0</v>
      </c>
      <c r="AB26" s="33">
        <f t="shared" si="11"/>
        <v>0</v>
      </c>
      <c r="AC26" s="81">
        <f t="shared" si="13"/>
        <v>0</v>
      </c>
      <c r="AD26" s="83" t="e">
        <f t="shared" si="14"/>
        <v>#DIV/0!</v>
      </c>
      <c r="AE26" s="84">
        <f t="shared" si="12"/>
        <v>0</v>
      </c>
      <c r="AF26" s="83" t="e">
        <f t="shared" si="15"/>
        <v>#DIV/0!</v>
      </c>
      <c r="AG26" s="85" t="e">
        <f t="shared" si="16"/>
        <v>#DIV/0!</v>
      </c>
    </row>
    <row r="27" spans="1:33">
      <c r="A27">
        <v>15</v>
      </c>
      <c r="B27" s="157" t="str">
        <f>IF(ISBLANK('Jan24'!A31),"",'Jan24'!A31)</f>
        <v>EC grant no, UCD a/c no. + Project Title</v>
      </c>
      <c r="C27" t="str">
        <f>'Jan24'!B31</f>
        <v>&lt;select from list in Jan tab only&gt;</v>
      </c>
      <c r="D27" s="24" t="str">
        <f>'Jan24'!C31</f>
        <v>WP &lt;insert&gt;</v>
      </c>
      <c r="E27" s="31">
        <f>'Jan24'!AI31</f>
        <v>0</v>
      </c>
      <c r="F27" s="32">
        <f t="shared" si="0"/>
        <v>0</v>
      </c>
      <c r="G27" s="31">
        <f>'Feb24'!AG31</f>
        <v>0</v>
      </c>
      <c r="H27" s="32">
        <f t="shared" si="1"/>
        <v>0</v>
      </c>
      <c r="I27" s="31">
        <f>'Mar24'!AI31</f>
        <v>0</v>
      </c>
      <c r="J27" s="32">
        <f t="shared" si="2"/>
        <v>0</v>
      </c>
      <c r="K27" s="31">
        <f>'Apr24'!AH31</f>
        <v>0</v>
      </c>
      <c r="L27" s="32">
        <f t="shared" si="3"/>
        <v>0</v>
      </c>
      <c r="M27" s="31">
        <f>'May24'!AI31</f>
        <v>0</v>
      </c>
      <c r="N27" s="32">
        <f t="shared" si="4"/>
        <v>0</v>
      </c>
      <c r="O27" s="31">
        <f>'Jun24'!AH31</f>
        <v>0</v>
      </c>
      <c r="P27" s="32">
        <f t="shared" si="5"/>
        <v>0</v>
      </c>
      <c r="Q27" s="31">
        <f>'Jul24'!AI31</f>
        <v>0</v>
      </c>
      <c r="R27" s="32">
        <f t="shared" si="6"/>
        <v>0</v>
      </c>
      <c r="S27" s="31">
        <f>'Aug24'!AI31</f>
        <v>0</v>
      </c>
      <c r="T27" s="32">
        <f t="shared" si="7"/>
        <v>0</v>
      </c>
      <c r="U27" s="31">
        <f>'Sep24'!AH31</f>
        <v>0</v>
      </c>
      <c r="V27" s="32">
        <f t="shared" si="8"/>
        <v>0</v>
      </c>
      <c r="W27" s="31">
        <f>'Oct24'!AI31</f>
        <v>0</v>
      </c>
      <c r="X27" s="32">
        <f t="shared" si="9"/>
        <v>0</v>
      </c>
      <c r="Y27" s="31">
        <f>'Nov24'!AH31</f>
        <v>0</v>
      </c>
      <c r="Z27" s="32">
        <f t="shared" si="10"/>
        <v>0</v>
      </c>
      <c r="AA27" s="31">
        <f>'Dec24'!AI31</f>
        <v>0</v>
      </c>
      <c r="AB27" s="33">
        <f t="shared" si="11"/>
        <v>0</v>
      </c>
      <c r="AC27" s="81">
        <f t="shared" si="13"/>
        <v>0</v>
      </c>
      <c r="AD27" s="83" t="e">
        <f t="shared" si="14"/>
        <v>#DIV/0!</v>
      </c>
      <c r="AE27" s="84">
        <f t="shared" si="12"/>
        <v>0</v>
      </c>
      <c r="AF27" s="83" t="e">
        <f t="shared" si="15"/>
        <v>#DIV/0!</v>
      </c>
      <c r="AG27" s="85" t="e">
        <f t="shared" si="16"/>
        <v>#DIV/0!</v>
      </c>
    </row>
    <row r="28" spans="1:33">
      <c r="B28" s="24"/>
      <c r="C28" s="24"/>
      <c r="E28" s="31"/>
      <c r="F28" s="32"/>
      <c r="G28" s="31"/>
      <c r="H28" s="32"/>
      <c r="I28" s="31"/>
      <c r="J28" s="32"/>
      <c r="K28" s="31"/>
      <c r="L28" s="32"/>
      <c r="M28" s="31"/>
      <c r="N28" s="32"/>
      <c r="O28" s="31"/>
      <c r="P28" s="32"/>
      <c r="Q28" s="31"/>
      <c r="R28" s="32"/>
      <c r="S28" s="31"/>
      <c r="T28" s="32"/>
      <c r="U28" s="31"/>
      <c r="V28" s="32"/>
      <c r="W28" s="31"/>
      <c r="X28" s="32"/>
      <c r="Y28" s="31"/>
      <c r="Z28" s="32"/>
      <c r="AA28" s="31"/>
      <c r="AB28" s="33"/>
      <c r="AC28" s="81"/>
      <c r="AD28" s="83"/>
      <c r="AE28" s="84"/>
      <c r="AF28" s="83"/>
      <c r="AG28" s="85"/>
    </row>
    <row r="29" spans="1:33">
      <c r="B29" s="37" t="s">
        <v>17</v>
      </c>
      <c r="C29" s="38"/>
      <c r="D29" s="38"/>
      <c r="E29" s="31"/>
      <c r="F29" s="32"/>
      <c r="G29" s="31"/>
      <c r="H29" s="32"/>
      <c r="I29" s="31"/>
      <c r="J29" s="32"/>
      <c r="K29" s="31"/>
      <c r="L29" s="32"/>
      <c r="M29" s="31"/>
      <c r="N29" s="32"/>
      <c r="O29" s="31"/>
      <c r="P29" s="32"/>
      <c r="Q29" s="31"/>
      <c r="R29" s="32"/>
      <c r="S29" s="31"/>
      <c r="T29" s="32"/>
      <c r="U29" s="31"/>
      <c r="V29" s="32"/>
      <c r="W29" s="31"/>
      <c r="X29" s="32"/>
      <c r="Y29" s="31"/>
      <c r="Z29" s="32"/>
      <c r="AA29" s="31"/>
      <c r="AB29" s="33"/>
      <c r="AC29" s="81"/>
      <c r="AD29" s="83"/>
      <c r="AE29" s="84"/>
      <c r="AF29" s="83"/>
      <c r="AG29" s="85"/>
    </row>
    <row r="30" spans="1:33">
      <c r="B30" s="24"/>
      <c r="E30" s="31"/>
      <c r="F30" s="32"/>
      <c r="G30" s="31"/>
      <c r="H30" s="32"/>
      <c r="I30" s="31"/>
      <c r="J30" s="32"/>
      <c r="K30" s="31"/>
      <c r="L30" s="32"/>
      <c r="M30" s="31"/>
      <c r="N30" s="32"/>
      <c r="O30" s="31"/>
      <c r="P30" s="32"/>
      <c r="Q30" s="31"/>
      <c r="R30" s="32"/>
      <c r="S30" s="31"/>
      <c r="T30" s="32"/>
      <c r="U30" s="31"/>
      <c r="V30" s="32"/>
      <c r="W30" s="31"/>
      <c r="X30" s="32"/>
      <c r="Y30" s="31"/>
      <c r="Z30" s="32"/>
      <c r="AA30" s="31"/>
      <c r="AB30" s="33"/>
      <c r="AC30" s="81"/>
      <c r="AD30" s="83"/>
      <c r="AE30" s="84"/>
      <c r="AF30" s="83"/>
      <c r="AG30" s="85"/>
    </row>
    <row r="31" spans="1:33">
      <c r="B31" s="157" t="str">
        <f>IF(ISBLANK('Jan24'!A34),"",'Jan24'!A34)</f>
        <v>Non EU/Other Activities</v>
      </c>
      <c r="C31" s="157" t="str">
        <f>'Jan24'!B34</f>
        <v>&lt;input in Jan tab only&gt;</v>
      </c>
      <c r="D31" s="157" t="str">
        <f>'Jan24'!C34</f>
        <v>WP &lt;insert&gt;</v>
      </c>
      <c r="E31" s="31">
        <f>'Jan24'!AI34</f>
        <v>0</v>
      </c>
      <c r="F31" s="32">
        <f t="shared" ref="F31:F36" si="17">E31*E$49</f>
        <v>0</v>
      </c>
      <c r="G31" s="31">
        <f>'Feb24'!AG34</f>
        <v>0</v>
      </c>
      <c r="H31" s="32">
        <f t="shared" ref="H31:H36" si="18">G31*G$49</f>
        <v>0</v>
      </c>
      <c r="I31" s="31">
        <f>'Mar24'!AI34</f>
        <v>0</v>
      </c>
      <c r="J31" s="32">
        <f>I31*I$49</f>
        <v>0</v>
      </c>
      <c r="K31" s="31">
        <f>'Apr24'!AH34</f>
        <v>0</v>
      </c>
      <c r="L31" s="32">
        <f t="shared" ref="L31:L36" si="19">K31*K$49</f>
        <v>0</v>
      </c>
      <c r="M31" s="31">
        <f>'May24'!AI34</f>
        <v>0</v>
      </c>
      <c r="N31" s="32">
        <f t="shared" ref="N31:N36" si="20">M31*M$49</f>
        <v>0</v>
      </c>
      <c r="O31" s="31">
        <f>'Jun24'!AH34</f>
        <v>0</v>
      </c>
      <c r="P31" s="32">
        <f t="shared" ref="P31:P36" si="21">O31*O$49</f>
        <v>0</v>
      </c>
      <c r="Q31" s="31">
        <f>'Jul24'!AI34</f>
        <v>0</v>
      </c>
      <c r="R31" s="32">
        <f t="shared" ref="R31:R35" si="22">Q31*Q$49</f>
        <v>0</v>
      </c>
      <c r="S31" s="31">
        <f>'Aug24'!AI34</f>
        <v>0</v>
      </c>
      <c r="T31" s="32">
        <f t="shared" ref="T31:T35" si="23">S31*S$49</f>
        <v>0</v>
      </c>
      <c r="U31" s="31">
        <f>'Sep24'!AH34</f>
        <v>0</v>
      </c>
      <c r="V31" s="32">
        <f t="shared" ref="V31:V35" si="24">U31*U$49</f>
        <v>0</v>
      </c>
      <c r="W31" s="31">
        <f>'Oct24'!AI34</f>
        <v>0</v>
      </c>
      <c r="X31" s="32">
        <f t="shared" ref="X31:X35" si="25">W31*W$49</f>
        <v>0</v>
      </c>
      <c r="Y31" s="31">
        <f>'Nov24'!AH34</f>
        <v>0</v>
      </c>
      <c r="Z31" s="32">
        <f t="shared" ref="Z31:Z35" si="26">Y31*Y$49</f>
        <v>0</v>
      </c>
      <c r="AA31" s="31">
        <f>'Dec24'!AI34</f>
        <v>0</v>
      </c>
      <c r="AB31" s="33">
        <f t="shared" ref="AB31:AB35" si="27">AA31*AA$49</f>
        <v>0</v>
      </c>
      <c r="AC31" s="81">
        <f t="shared" ref="AC31:AC36" si="28">E31+G31+I31+K31+M31+O31+Q31+S31+U31+W31+Y31+AA31</f>
        <v>0</v>
      </c>
      <c r="AD31" s="83" t="e">
        <f t="shared" ref="AD31:AD36" si="29">AC31/$AC$38</f>
        <v>#DIV/0!</v>
      </c>
      <c r="AE31" s="84">
        <f t="shared" ref="AE31:AE36" si="30">F31+H31+J31+L31+N31+P31+R31+T31+V31+X31+Z31+AB31</f>
        <v>0</v>
      </c>
      <c r="AF31" s="83" t="e">
        <f t="shared" ref="AF31:AF36" si="31">AE31/$AE$38</f>
        <v>#DIV/0!</v>
      </c>
      <c r="AG31" s="85" t="e">
        <f t="shared" ref="AG31:AG36" si="32">AC31/$AG$6</f>
        <v>#DIV/0!</v>
      </c>
    </row>
    <row r="32" spans="1:33">
      <c r="B32" s="157" t="str">
        <f>IF(ISBLANK('Jan24'!A35),"",'Jan24'!A35)</f>
        <v>Non EU/Other Activities</v>
      </c>
      <c r="C32" s="157" t="str">
        <f>'Jan24'!B35</f>
        <v>&lt;input in Jan tab only&gt;</v>
      </c>
      <c r="D32" s="157" t="str">
        <f>'Jan24'!C35</f>
        <v>WP &lt;insert&gt;</v>
      </c>
      <c r="E32" s="31">
        <f>'Jan24'!AI35</f>
        <v>0</v>
      </c>
      <c r="F32" s="32">
        <f t="shared" si="17"/>
        <v>0</v>
      </c>
      <c r="G32" s="31">
        <f>'Feb24'!AG35</f>
        <v>0</v>
      </c>
      <c r="H32" s="32">
        <f t="shared" si="18"/>
        <v>0</v>
      </c>
      <c r="I32" s="31">
        <f>'Mar24'!AI35</f>
        <v>0</v>
      </c>
      <c r="J32" s="32">
        <f t="shared" ref="J32:J36" si="33">I32*I$49</f>
        <v>0</v>
      </c>
      <c r="K32" s="31">
        <f>'Apr24'!AH35</f>
        <v>0</v>
      </c>
      <c r="L32" s="32">
        <f t="shared" si="19"/>
        <v>0</v>
      </c>
      <c r="M32" s="31">
        <f>'May24'!AI35</f>
        <v>0</v>
      </c>
      <c r="N32" s="32">
        <f t="shared" si="20"/>
        <v>0</v>
      </c>
      <c r="O32" s="31">
        <f>'Jun24'!AH35</f>
        <v>0</v>
      </c>
      <c r="P32" s="32">
        <f t="shared" si="21"/>
        <v>0</v>
      </c>
      <c r="Q32" s="31">
        <f>'Jul24'!AI35</f>
        <v>0</v>
      </c>
      <c r="R32" s="32">
        <f t="shared" si="22"/>
        <v>0</v>
      </c>
      <c r="S32" s="31">
        <f>'Aug24'!AI35</f>
        <v>0</v>
      </c>
      <c r="T32" s="32">
        <f t="shared" si="23"/>
        <v>0</v>
      </c>
      <c r="U32" s="31">
        <f>'Sep24'!AH35</f>
        <v>0</v>
      </c>
      <c r="V32" s="32">
        <f t="shared" si="24"/>
        <v>0</v>
      </c>
      <c r="W32" s="31">
        <f>'Oct24'!AI35</f>
        <v>0</v>
      </c>
      <c r="X32" s="32">
        <f t="shared" si="25"/>
        <v>0</v>
      </c>
      <c r="Y32" s="31">
        <f>'Nov24'!AH35</f>
        <v>0</v>
      </c>
      <c r="Z32" s="32">
        <f t="shared" si="26"/>
        <v>0</v>
      </c>
      <c r="AA32" s="31">
        <f>'Dec24'!AI35</f>
        <v>0</v>
      </c>
      <c r="AB32" s="33">
        <f t="shared" si="27"/>
        <v>0</v>
      </c>
      <c r="AC32" s="81">
        <f t="shared" si="28"/>
        <v>0</v>
      </c>
      <c r="AD32" s="83" t="e">
        <f t="shared" si="29"/>
        <v>#DIV/0!</v>
      </c>
      <c r="AE32" s="84">
        <f t="shared" si="30"/>
        <v>0</v>
      </c>
      <c r="AF32" s="83" t="e">
        <f t="shared" si="31"/>
        <v>#DIV/0!</v>
      </c>
      <c r="AG32" s="85" t="e">
        <f t="shared" si="32"/>
        <v>#DIV/0!</v>
      </c>
    </row>
    <row r="33" spans="2:33">
      <c r="B33" s="157" t="str">
        <f>IF(ISBLANK('Jan24'!A36),"",'Jan24'!A36)</f>
        <v>Non EU/Other Activities</v>
      </c>
      <c r="C33" s="157" t="str">
        <f>'Jan24'!B36</f>
        <v>&lt;input in Jan tab only&gt;</v>
      </c>
      <c r="D33" s="157" t="str">
        <f>'Jan24'!C36</f>
        <v>WP &lt;insert&gt;</v>
      </c>
      <c r="E33" s="31">
        <f>'Jan24'!AI36</f>
        <v>0</v>
      </c>
      <c r="F33" s="32">
        <f t="shared" si="17"/>
        <v>0</v>
      </c>
      <c r="G33" s="31">
        <f>'Feb24'!AG36</f>
        <v>0</v>
      </c>
      <c r="H33" s="32">
        <f t="shared" si="18"/>
        <v>0</v>
      </c>
      <c r="I33" s="31">
        <f>'Mar24'!AI36</f>
        <v>0</v>
      </c>
      <c r="J33" s="32">
        <f t="shared" si="33"/>
        <v>0</v>
      </c>
      <c r="K33" s="31">
        <f>'Apr24'!AH36</f>
        <v>0</v>
      </c>
      <c r="L33" s="32">
        <f t="shared" si="19"/>
        <v>0</v>
      </c>
      <c r="M33" s="31">
        <f>'May24'!AI36</f>
        <v>0</v>
      </c>
      <c r="N33" s="32">
        <f t="shared" si="20"/>
        <v>0</v>
      </c>
      <c r="O33" s="31">
        <f>'Jun24'!AH36</f>
        <v>0</v>
      </c>
      <c r="P33" s="32">
        <f t="shared" si="21"/>
        <v>0</v>
      </c>
      <c r="Q33" s="31">
        <f>'Jul24'!AI36</f>
        <v>0</v>
      </c>
      <c r="R33" s="32">
        <f t="shared" si="22"/>
        <v>0</v>
      </c>
      <c r="S33" s="31">
        <f>'Aug24'!AI36</f>
        <v>0</v>
      </c>
      <c r="T33" s="32">
        <f t="shared" si="23"/>
        <v>0</v>
      </c>
      <c r="U33" s="31">
        <f>'Sep24'!AH36</f>
        <v>0</v>
      </c>
      <c r="V33" s="32">
        <f t="shared" si="24"/>
        <v>0</v>
      </c>
      <c r="W33" s="31">
        <f>'Oct24'!AI36</f>
        <v>0</v>
      </c>
      <c r="X33" s="32">
        <f t="shared" si="25"/>
        <v>0</v>
      </c>
      <c r="Y33" s="31">
        <f>'Nov24'!AH36</f>
        <v>0</v>
      </c>
      <c r="Z33" s="32">
        <f t="shared" si="26"/>
        <v>0</v>
      </c>
      <c r="AA33" s="31">
        <f>'Dec24'!AI36</f>
        <v>0</v>
      </c>
      <c r="AB33" s="33">
        <f t="shared" si="27"/>
        <v>0</v>
      </c>
      <c r="AC33" s="81">
        <f t="shared" si="28"/>
        <v>0</v>
      </c>
      <c r="AD33" s="83" t="e">
        <f t="shared" si="29"/>
        <v>#DIV/0!</v>
      </c>
      <c r="AE33" s="84">
        <f t="shared" si="30"/>
        <v>0</v>
      </c>
      <c r="AF33" s="83" t="e">
        <f t="shared" si="31"/>
        <v>#DIV/0!</v>
      </c>
      <c r="AG33" s="85" t="e">
        <f t="shared" si="32"/>
        <v>#DIV/0!</v>
      </c>
    </row>
    <row r="34" spans="2:33">
      <c r="B34" s="157" t="str">
        <f>IF(ISBLANK('Jan24'!A37),"",'Jan24'!A37)</f>
        <v>Non EU/Other Activities</v>
      </c>
      <c r="C34" s="157" t="str">
        <f>'Jan24'!B37</f>
        <v>&lt;input in Jan tab only&gt;</v>
      </c>
      <c r="D34" s="157" t="str">
        <f>'Jan24'!C37</f>
        <v>WP &lt;insert&gt;</v>
      </c>
      <c r="E34" s="31">
        <f>'Jan24'!AI37</f>
        <v>0</v>
      </c>
      <c r="F34" s="32">
        <f t="shared" si="17"/>
        <v>0</v>
      </c>
      <c r="G34" s="31">
        <f>'Feb24'!AG37</f>
        <v>0</v>
      </c>
      <c r="H34" s="32">
        <f t="shared" si="18"/>
        <v>0</v>
      </c>
      <c r="I34" s="31">
        <f>'Mar24'!AI37</f>
        <v>0</v>
      </c>
      <c r="J34" s="32">
        <f t="shared" si="33"/>
        <v>0</v>
      </c>
      <c r="K34" s="31">
        <f>'Apr24'!AH37</f>
        <v>0</v>
      </c>
      <c r="L34" s="32">
        <f t="shared" si="19"/>
        <v>0</v>
      </c>
      <c r="M34" s="31">
        <f>'May24'!AI37</f>
        <v>0</v>
      </c>
      <c r="N34" s="32">
        <f t="shared" si="20"/>
        <v>0</v>
      </c>
      <c r="O34" s="31">
        <f>'Jun24'!AH37</f>
        <v>0</v>
      </c>
      <c r="P34" s="32">
        <f t="shared" si="21"/>
        <v>0</v>
      </c>
      <c r="Q34" s="31">
        <f>'Jul24'!AI37</f>
        <v>0</v>
      </c>
      <c r="R34" s="32">
        <f>Q34*Q$49</f>
        <v>0</v>
      </c>
      <c r="S34" s="31">
        <f>'Aug24'!AI37</f>
        <v>0</v>
      </c>
      <c r="T34" s="32">
        <f t="shared" si="23"/>
        <v>0</v>
      </c>
      <c r="U34" s="31">
        <f>'Sep24'!AH37</f>
        <v>0</v>
      </c>
      <c r="V34" s="32">
        <f t="shared" si="24"/>
        <v>0</v>
      </c>
      <c r="W34" s="31">
        <f>'Oct24'!AI37</f>
        <v>0</v>
      </c>
      <c r="X34" s="32">
        <f t="shared" si="25"/>
        <v>0</v>
      </c>
      <c r="Y34" s="31">
        <f>'Nov24'!AH37</f>
        <v>0</v>
      </c>
      <c r="Z34" s="32">
        <f t="shared" si="26"/>
        <v>0</v>
      </c>
      <c r="AA34" s="31">
        <f>'Dec24'!AI37</f>
        <v>0</v>
      </c>
      <c r="AB34" s="33">
        <f t="shared" si="27"/>
        <v>0</v>
      </c>
      <c r="AC34" s="81">
        <f t="shared" si="28"/>
        <v>0</v>
      </c>
      <c r="AD34" s="83" t="e">
        <f t="shared" si="29"/>
        <v>#DIV/0!</v>
      </c>
      <c r="AE34" s="84">
        <f t="shared" si="30"/>
        <v>0</v>
      </c>
      <c r="AF34" s="83" t="e">
        <f t="shared" si="31"/>
        <v>#DIV/0!</v>
      </c>
      <c r="AG34" s="85" t="e">
        <f t="shared" si="32"/>
        <v>#DIV/0!</v>
      </c>
    </row>
    <row r="35" spans="2:33">
      <c r="B35" s="157" t="str">
        <f>IF(ISBLANK('Jan24'!A38),"",'Jan24'!A38)</f>
        <v>Non EU/Other Activities</v>
      </c>
      <c r="C35" s="157" t="str">
        <f>'Jan24'!B38</f>
        <v>&lt;input in Jan tab only&gt;</v>
      </c>
      <c r="D35" s="157" t="str">
        <f>'Jan24'!C38</f>
        <v>WP &lt;insert&gt;</v>
      </c>
      <c r="E35" s="31">
        <f>'Jan24'!AI38</f>
        <v>0</v>
      </c>
      <c r="F35" s="32">
        <f t="shared" si="17"/>
        <v>0</v>
      </c>
      <c r="G35" s="31">
        <f>'Feb24'!AG38</f>
        <v>0</v>
      </c>
      <c r="H35" s="32">
        <f t="shared" si="18"/>
        <v>0</v>
      </c>
      <c r="I35" s="31">
        <f>'Mar24'!AI38</f>
        <v>0</v>
      </c>
      <c r="J35" s="32">
        <f t="shared" si="33"/>
        <v>0</v>
      </c>
      <c r="K35" s="31">
        <f>'Apr24'!AH38</f>
        <v>0</v>
      </c>
      <c r="L35" s="32">
        <f t="shared" si="19"/>
        <v>0</v>
      </c>
      <c r="M35" s="31">
        <f>'May24'!AI38</f>
        <v>0</v>
      </c>
      <c r="N35" s="32">
        <f t="shared" si="20"/>
        <v>0</v>
      </c>
      <c r="O35" s="31">
        <f>'Jun24'!AH38</f>
        <v>0</v>
      </c>
      <c r="P35" s="32">
        <f t="shared" si="21"/>
        <v>0</v>
      </c>
      <c r="Q35" s="31">
        <f>'Jul24'!AI38</f>
        <v>0</v>
      </c>
      <c r="R35" s="32">
        <f t="shared" si="22"/>
        <v>0</v>
      </c>
      <c r="S35" s="31">
        <f>'Aug24'!AI38</f>
        <v>0</v>
      </c>
      <c r="T35" s="32">
        <f t="shared" si="23"/>
        <v>0</v>
      </c>
      <c r="U35" s="31">
        <f>'Sep24'!AH38</f>
        <v>0</v>
      </c>
      <c r="V35" s="32">
        <f t="shared" si="24"/>
        <v>0</v>
      </c>
      <c r="W35" s="31">
        <f>'Oct24'!AI38</f>
        <v>0</v>
      </c>
      <c r="X35" s="32">
        <f t="shared" si="25"/>
        <v>0</v>
      </c>
      <c r="Y35" s="31">
        <f>'Nov24'!AH38</f>
        <v>0</v>
      </c>
      <c r="Z35" s="32">
        <f t="shared" si="26"/>
        <v>0</v>
      </c>
      <c r="AA35" s="31">
        <f>'Dec24'!AI38</f>
        <v>0</v>
      </c>
      <c r="AB35" s="33">
        <f t="shared" si="27"/>
        <v>0</v>
      </c>
      <c r="AC35" s="81">
        <f t="shared" si="28"/>
        <v>0</v>
      </c>
      <c r="AD35" s="83" t="e">
        <f t="shared" si="29"/>
        <v>#DIV/0!</v>
      </c>
      <c r="AE35" s="84">
        <f t="shared" si="30"/>
        <v>0</v>
      </c>
      <c r="AF35" s="83" t="e">
        <f t="shared" si="31"/>
        <v>#DIV/0!</v>
      </c>
      <c r="AG35" s="85" t="e">
        <f t="shared" si="32"/>
        <v>#DIV/0!</v>
      </c>
    </row>
    <row r="36" spans="2:33">
      <c r="B36" s="157" t="str">
        <f>IF(ISBLANK('Jan24'!A39),"",'Jan24'!A39)</f>
        <v>Non EU/Other Activities</v>
      </c>
      <c r="C36" s="157" t="str">
        <f>'Jan24'!B39</f>
        <v>&lt;input in Jan tab only&gt;</v>
      </c>
      <c r="D36" s="157" t="str">
        <f>'Jan24'!C39</f>
        <v>WP &lt;insert&gt;</v>
      </c>
      <c r="E36" s="31">
        <f>'Jan24'!AI39</f>
        <v>0</v>
      </c>
      <c r="F36" s="32">
        <f t="shared" si="17"/>
        <v>0</v>
      </c>
      <c r="G36" s="31">
        <f>'Feb24'!AG39</f>
        <v>0</v>
      </c>
      <c r="H36" s="32">
        <f t="shared" si="18"/>
        <v>0</v>
      </c>
      <c r="I36" s="31">
        <f>'Mar24'!AI39</f>
        <v>0</v>
      </c>
      <c r="J36" s="32">
        <f t="shared" si="33"/>
        <v>0</v>
      </c>
      <c r="K36" s="31">
        <f>'Apr24'!AH39</f>
        <v>0</v>
      </c>
      <c r="L36" s="32">
        <f t="shared" si="19"/>
        <v>0</v>
      </c>
      <c r="M36" s="31">
        <f>'May24'!AI39</f>
        <v>0</v>
      </c>
      <c r="N36" s="32">
        <f t="shared" si="20"/>
        <v>0</v>
      </c>
      <c r="O36" s="31">
        <f>'Jun24'!AH39</f>
        <v>0</v>
      </c>
      <c r="P36" s="32">
        <f t="shared" si="21"/>
        <v>0</v>
      </c>
      <c r="Q36" s="31">
        <f>'Jul24'!AI39</f>
        <v>0</v>
      </c>
      <c r="R36" s="32">
        <f t="shared" ref="R36" si="34">Q36*Q$49</f>
        <v>0</v>
      </c>
      <c r="S36" s="31">
        <f>'Aug24'!AI39</f>
        <v>0</v>
      </c>
      <c r="T36" s="32">
        <f t="shared" ref="T36" si="35">S36*S$49</f>
        <v>0</v>
      </c>
      <c r="U36" s="31">
        <f>'Sep24'!AH39</f>
        <v>0</v>
      </c>
      <c r="V36" s="32">
        <f t="shared" ref="V36" si="36">U36*U$49</f>
        <v>0</v>
      </c>
      <c r="W36" s="31">
        <f>'Oct24'!AI39</f>
        <v>0</v>
      </c>
      <c r="X36" s="32">
        <f t="shared" ref="X36" si="37">W36*W$49</f>
        <v>0</v>
      </c>
      <c r="Y36" s="31">
        <f>'Nov24'!AH39</f>
        <v>0</v>
      </c>
      <c r="Z36" s="32">
        <f t="shared" ref="Z36" si="38">Y36*Y$49</f>
        <v>0</v>
      </c>
      <c r="AA36" s="31">
        <f>'Dec24'!AI39</f>
        <v>0</v>
      </c>
      <c r="AB36" s="33">
        <f t="shared" ref="AB36" si="39">AA36*AA$49</f>
        <v>0</v>
      </c>
      <c r="AC36" s="81">
        <f t="shared" si="28"/>
        <v>0</v>
      </c>
      <c r="AD36" s="83" t="e">
        <f t="shared" si="29"/>
        <v>#DIV/0!</v>
      </c>
      <c r="AE36" s="84">
        <f t="shared" si="30"/>
        <v>0</v>
      </c>
      <c r="AF36" s="83" t="e">
        <f t="shared" si="31"/>
        <v>#DIV/0!</v>
      </c>
      <c r="AG36" s="85" t="e">
        <f t="shared" si="32"/>
        <v>#DIV/0!</v>
      </c>
    </row>
    <row r="37" spans="2:33" ht="13.8" thickBot="1">
      <c r="B37" s="24"/>
      <c r="E37" s="31"/>
      <c r="F37" s="33"/>
      <c r="G37" s="31"/>
      <c r="H37" s="33"/>
      <c r="I37" s="31"/>
      <c r="J37" s="33"/>
      <c r="K37" s="31"/>
      <c r="L37" s="33"/>
      <c r="M37" s="31"/>
      <c r="N37" s="33"/>
      <c r="O37" s="31"/>
      <c r="P37" s="33"/>
      <c r="Q37" s="31"/>
      <c r="R37" s="33"/>
      <c r="S37" s="31"/>
      <c r="T37" s="33"/>
      <c r="U37" s="31"/>
      <c r="V37" s="33"/>
      <c r="W37" s="31"/>
      <c r="X37" s="33"/>
      <c r="Y37" s="31"/>
      <c r="Z37" s="33"/>
      <c r="AA37" s="31"/>
      <c r="AB37" s="33"/>
      <c r="AC37" s="87"/>
      <c r="AD37" s="34"/>
      <c r="AE37" s="88"/>
      <c r="AF37" s="83"/>
      <c r="AG37" s="89"/>
    </row>
    <row r="38" spans="2:33" ht="13.8" thickBot="1">
      <c r="B38" s="94" t="s">
        <v>107</v>
      </c>
      <c r="E38" s="95">
        <f>SUM(E13:E36)</f>
        <v>0</v>
      </c>
      <c r="F38" s="96">
        <f>E38*E$49</f>
        <v>0</v>
      </c>
      <c r="G38" s="95">
        <f>SUM(G13:G36)</f>
        <v>0</v>
      </c>
      <c r="H38" s="96">
        <f>G38*G$49</f>
        <v>0</v>
      </c>
      <c r="I38" s="95">
        <f>SUM(I13:I36)</f>
        <v>0</v>
      </c>
      <c r="J38" s="96">
        <f>I38*I$49</f>
        <v>0</v>
      </c>
      <c r="K38" s="95">
        <f>SUM(K13:K36)</f>
        <v>0</v>
      </c>
      <c r="L38" s="96">
        <f>K38*K$49</f>
        <v>0</v>
      </c>
      <c r="M38" s="95">
        <f>SUM(M13:M36)</f>
        <v>0</v>
      </c>
      <c r="N38" s="96">
        <f>M38*M$49</f>
        <v>0</v>
      </c>
      <c r="O38" s="95">
        <f>SUM(O13:O36)</f>
        <v>0</v>
      </c>
      <c r="P38" s="96">
        <f>O38*O$49</f>
        <v>0</v>
      </c>
      <c r="Q38" s="95">
        <f>SUM(Q13:Q36)</f>
        <v>0</v>
      </c>
      <c r="R38" s="96">
        <f>Q38*Q$49</f>
        <v>0</v>
      </c>
      <c r="S38" s="95">
        <f>SUM(S13:S36)</f>
        <v>0</v>
      </c>
      <c r="T38" s="96">
        <f>S38*S$49</f>
        <v>0</v>
      </c>
      <c r="U38" s="95">
        <f>SUM(U13:U36)</f>
        <v>0</v>
      </c>
      <c r="V38" s="96">
        <f>U38*U$49</f>
        <v>0</v>
      </c>
      <c r="W38" s="95">
        <f>SUM(W13:W36)</f>
        <v>0</v>
      </c>
      <c r="X38" s="96">
        <f>W38*W$49</f>
        <v>0</v>
      </c>
      <c r="Y38" s="95">
        <f>SUM(Y13:Y36)</f>
        <v>0</v>
      </c>
      <c r="Z38" s="96">
        <f>Y38*Y$49</f>
        <v>0</v>
      </c>
      <c r="AA38" s="95">
        <f>SUM(AA13:AA36)</f>
        <v>0</v>
      </c>
      <c r="AB38" s="97">
        <f>AA38*AA$49</f>
        <v>0</v>
      </c>
      <c r="AC38" s="87">
        <f>E38+G38+I38+K38+M38+O38+Q38+S38+U38+W38+Y38+AA38</f>
        <v>0</v>
      </c>
      <c r="AD38" s="34" t="e">
        <f>AC38/$AC$38</f>
        <v>#DIV/0!</v>
      </c>
      <c r="AE38" s="90">
        <f t="shared" si="12"/>
        <v>0</v>
      </c>
      <c r="AF38" s="83" t="e">
        <f>AE38/$AE$38</f>
        <v>#DIV/0!</v>
      </c>
      <c r="AG38" s="89" t="e">
        <f>AC38/$AG$6</f>
        <v>#DIV/0!</v>
      </c>
    </row>
    <row r="39" spans="2:33" s="28" customFormat="1">
      <c r="B39" s="27" t="s">
        <v>42</v>
      </c>
      <c r="E39" s="28" t="b">
        <f>E38='Jan24'!AI48</f>
        <v>1</v>
      </c>
      <c r="F39" s="48" t="b">
        <f>F38=E47</f>
        <v>1</v>
      </c>
      <c r="G39" s="28" t="b">
        <f>G38='Feb24'!AG48</f>
        <v>1</v>
      </c>
      <c r="H39" s="48" t="b">
        <f>H38=G47</f>
        <v>1</v>
      </c>
      <c r="I39" s="28" t="b">
        <f>I38='Mar24'!AI48</f>
        <v>1</v>
      </c>
      <c r="J39" s="48" t="b">
        <f>J38=I47</f>
        <v>1</v>
      </c>
      <c r="K39" s="28" t="b">
        <f>K38='Apr24'!AH48</f>
        <v>1</v>
      </c>
      <c r="L39" s="48" t="b">
        <f>L38=K47</f>
        <v>1</v>
      </c>
      <c r="M39" s="28" t="b">
        <f>M38='May24'!AI48</f>
        <v>1</v>
      </c>
      <c r="N39" s="48" t="b">
        <f>N38=M47</f>
        <v>1</v>
      </c>
      <c r="O39" s="28" t="b">
        <f>O38='Jun24'!AH48</f>
        <v>1</v>
      </c>
      <c r="P39" s="48" t="b">
        <f>P38=O47</f>
        <v>1</v>
      </c>
      <c r="Q39" s="28" t="b">
        <f>Q38='Jul24'!AI48</f>
        <v>1</v>
      </c>
      <c r="R39" s="48" t="b">
        <f>R38=Q47</f>
        <v>1</v>
      </c>
      <c r="S39" s="28" t="b">
        <f>S38='Aug24'!AI48</f>
        <v>1</v>
      </c>
      <c r="T39" s="48" t="b">
        <f>T38=S47</f>
        <v>1</v>
      </c>
      <c r="U39" s="28" t="b">
        <f>U38='Sep24'!AH48</f>
        <v>1</v>
      </c>
      <c r="V39" s="48" t="b">
        <f>V38=U47</f>
        <v>1</v>
      </c>
      <c r="W39" s="28" t="b">
        <f>W38='Oct24'!AI48</f>
        <v>1</v>
      </c>
      <c r="X39" s="48" t="b">
        <f>X38=W47</f>
        <v>1</v>
      </c>
      <c r="Y39" s="28" t="b">
        <f>Y38='Nov24'!AH48</f>
        <v>1</v>
      </c>
      <c r="Z39" s="48" t="b">
        <f>Z38=Y47</f>
        <v>1</v>
      </c>
      <c r="AA39" s="28" t="b">
        <f>AA38='Dec24'!AI48</f>
        <v>1</v>
      </c>
      <c r="AB39" s="48" t="b">
        <f>AB38=AA47</f>
        <v>1</v>
      </c>
      <c r="AC39" s="91"/>
      <c r="AE39" s="91" t="b">
        <f>AE38=(D122+D156)</f>
        <v>1</v>
      </c>
      <c r="AG39" s="91"/>
    </row>
    <row r="40" spans="2:33" s="28" customFormat="1">
      <c r="B40" s="27"/>
      <c r="F40" s="48"/>
      <c r="H40" s="48"/>
      <c r="J40" s="48"/>
      <c r="L40" s="48"/>
      <c r="N40" s="48"/>
      <c r="P40" s="48"/>
      <c r="R40" s="48"/>
      <c r="T40" s="48"/>
      <c r="V40" s="48"/>
      <c r="X40" s="48"/>
      <c r="Z40" s="48"/>
      <c r="AB40" s="48"/>
      <c r="AC40" s="91"/>
      <c r="AE40" s="91"/>
      <c r="AG40" s="91"/>
    </row>
    <row r="41" spans="2:33">
      <c r="AC41" s="80"/>
      <c r="AE41" s="80"/>
      <c r="AG41" s="80"/>
    </row>
    <row r="42" spans="2:33">
      <c r="B42" s="24" t="s">
        <v>43</v>
      </c>
      <c r="E42" s="76">
        <v>0</v>
      </c>
      <c r="F42" s="76"/>
      <c r="G42" s="76">
        <v>0</v>
      </c>
      <c r="H42" s="76"/>
      <c r="I42" s="76">
        <v>0</v>
      </c>
      <c r="J42" s="76"/>
      <c r="K42" s="76">
        <v>0</v>
      </c>
      <c r="L42" s="76"/>
      <c r="M42" s="76">
        <v>0</v>
      </c>
      <c r="N42" s="76"/>
      <c r="O42" s="76">
        <v>0</v>
      </c>
      <c r="P42" s="76"/>
      <c r="Q42" s="76">
        <v>0</v>
      </c>
      <c r="R42" s="76"/>
      <c r="S42" s="76">
        <v>0</v>
      </c>
      <c r="T42" s="76"/>
      <c r="U42" s="76">
        <v>0</v>
      </c>
      <c r="V42" s="76"/>
      <c r="W42" s="76">
        <v>0</v>
      </c>
      <c r="X42" s="76"/>
      <c r="Y42" s="76">
        <v>0</v>
      </c>
      <c r="Z42" s="76"/>
      <c r="AA42" s="76">
        <v>0</v>
      </c>
      <c r="AB42" s="76"/>
      <c r="AC42" s="80"/>
      <c r="AE42" s="86">
        <f t="shared" ref="AE42:AE47" si="40">SUM(E42:AB42)</f>
        <v>0</v>
      </c>
      <c r="AG42" s="92"/>
    </row>
    <row r="43" spans="2:33">
      <c r="B43" s="24" t="s">
        <v>44</v>
      </c>
      <c r="E43" s="76">
        <v>0</v>
      </c>
      <c r="F43" s="76"/>
      <c r="G43" s="76">
        <v>0</v>
      </c>
      <c r="H43" s="76"/>
      <c r="I43" s="76">
        <v>0</v>
      </c>
      <c r="J43" s="76"/>
      <c r="K43" s="76">
        <v>0</v>
      </c>
      <c r="L43" s="76"/>
      <c r="M43" s="76">
        <v>0</v>
      </c>
      <c r="N43" s="76"/>
      <c r="O43" s="76">
        <v>0</v>
      </c>
      <c r="P43" s="76"/>
      <c r="Q43" s="76">
        <v>0</v>
      </c>
      <c r="R43" s="76"/>
      <c r="S43" s="76">
        <v>0</v>
      </c>
      <c r="T43" s="76"/>
      <c r="U43" s="76">
        <v>0</v>
      </c>
      <c r="V43" s="76"/>
      <c r="W43" s="76">
        <v>0</v>
      </c>
      <c r="X43" s="76"/>
      <c r="Y43" s="76">
        <v>0</v>
      </c>
      <c r="Z43" s="76"/>
      <c r="AA43" s="76">
        <v>0</v>
      </c>
      <c r="AB43" s="76"/>
      <c r="AC43" s="80"/>
      <c r="AE43" s="86">
        <f t="shared" si="40"/>
        <v>0</v>
      </c>
      <c r="AG43" s="92"/>
    </row>
    <row r="44" spans="2:33">
      <c r="B44" s="157" t="s">
        <v>106</v>
      </c>
      <c r="E44" s="76">
        <v>0</v>
      </c>
      <c r="F44" s="76"/>
      <c r="G44" s="76">
        <v>0</v>
      </c>
      <c r="H44" s="76"/>
      <c r="I44" s="76">
        <v>0</v>
      </c>
      <c r="J44" s="76"/>
      <c r="K44" s="76">
        <v>0</v>
      </c>
      <c r="L44" s="76"/>
      <c r="M44" s="76">
        <v>0</v>
      </c>
      <c r="N44" s="76"/>
      <c r="O44" s="76">
        <v>0</v>
      </c>
      <c r="P44" s="76"/>
      <c r="Q44" s="76">
        <v>0</v>
      </c>
      <c r="R44" s="76"/>
      <c r="S44" s="76">
        <v>0</v>
      </c>
      <c r="T44" s="76"/>
      <c r="U44" s="76">
        <v>0</v>
      </c>
      <c r="V44" s="76"/>
      <c r="W44" s="76">
        <v>0</v>
      </c>
      <c r="X44" s="76"/>
      <c r="Y44" s="76">
        <v>0</v>
      </c>
      <c r="Z44" s="76"/>
      <c r="AA44" s="76">
        <v>0</v>
      </c>
      <c r="AB44" s="76"/>
      <c r="AC44" s="80"/>
      <c r="AE44" s="86">
        <f t="shared" si="40"/>
        <v>0</v>
      </c>
      <c r="AG44" s="92"/>
    </row>
    <row r="45" spans="2:33">
      <c r="B45" s="24" t="s">
        <v>75</v>
      </c>
      <c r="E45" s="76">
        <v>0</v>
      </c>
      <c r="F45" s="76"/>
      <c r="G45" s="76">
        <v>0</v>
      </c>
      <c r="H45" s="76"/>
      <c r="I45" s="76">
        <v>0</v>
      </c>
      <c r="J45" s="76"/>
      <c r="K45" s="76">
        <v>0</v>
      </c>
      <c r="L45" s="76"/>
      <c r="M45" s="76">
        <v>0</v>
      </c>
      <c r="N45" s="76"/>
      <c r="O45" s="76">
        <v>0</v>
      </c>
      <c r="P45" s="76"/>
      <c r="Q45" s="76">
        <v>0</v>
      </c>
      <c r="R45" s="76"/>
      <c r="S45" s="76">
        <v>0</v>
      </c>
      <c r="T45" s="76"/>
      <c r="U45" s="76">
        <v>0</v>
      </c>
      <c r="V45" s="76"/>
      <c r="W45" s="76">
        <v>0</v>
      </c>
      <c r="X45" s="76"/>
      <c r="Y45" s="76">
        <v>0</v>
      </c>
      <c r="Z45" s="76"/>
      <c r="AA45" s="76">
        <v>0</v>
      </c>
      <c r="AB45" s="76"/>
      <c r="AC45" s="80"/>
      <c r="AE45" s="86">
        <f t="shared" si="40"/>
        <v>0</v>
      </c>
      <c r="AG45" s="92"/>
    </row>
    <row r="46" spans="2:33" ht="13.8" thickBot="1">
      <c r="B46" s="24" t="s">
        <v>76</v>
      </c>
      <c r="E46" s="76">
        <v>0</v>
      </c>
      <c r="F46" s="76"/>
      <c r="G46" s="76">
        <v>0</v>
      </c>
      <c r="H46" s="76"/>
      <c r="I46" s="76">
        <v>0</v>
      </c>
      <c r="J46" s="76"/>
      <c r="K46" s="76">
        <v>0</v>
      </c>
      <c r="L46" s="76"/>
      <c r="M46" s="76">
        <v>0</v>
      </c>
      <c r="N46" s="76"/>
      <c r="O46" s="76">
        <v>0</v>
      </c>
      <c r="P46" s="76"/>
      <c r="Q46" s="76">
        <v>0</v>
      </c>
      <c r="R46" s="76"/>
      <c r="S46" s="76">
        <v>0</v>
      </c>
      <c r="T46" s="76"/>
      <c r="U46" s="76">
        <v>0</v>
      </c>
      <c r="V46" s="76"/>
      <c r="W46" s="76">
        <v>0</v>
      </c>
      <c r="X46" s="76"/>
      <c r="Y46" s="76">
        <v>0</v>
      </c>
      <c r="Z46" s="76"/>
      <c r="AA46" s="76">
        <v>0</v>
      </c>
      <c r="AB46" s="76"/>
      <c r="AC46" s="80"/>
      <c r="AE46" s="86">
        <f t="shared" si="40"/>
        <v>0</v>
      </c>
      <c r="AG46" s="92"/>
    </row>
    <row r="47" spans="2:33" ht="13.8" thickBot="1">
      <c r="B47" s="94" t="s">
        <v>45</v>
      </c>
      <c r="E47" s="96">
        <f>SUM(E42:E46)</f>
        <v>0</v>
      </c>
      <c r="F47" s="98"/>
      <c r="G47" s="96">
        <f>SUM(G42:G46)</f>
        <v>0</v>
      </c>
      <c r="H47" s="98"/>
      <c r="I47" s="96">
        <f>SUM(I42:I46)</f>
        <v>0</v>
      </c>
      <c r="J47" s="98"/>
      <c r="K47" s="96">
        <f>SUM(K42:K46)</f>
        <v>0</v>
      </c>
      <c r="L47" s="98"/>
      <c r="M47" s="96">
        <f>SUM(M42:M46)</f>
        <v>0</v>
      </c>
      <c r="N47" s="98"/>
      <c r="O47" s="96">
        <f>SUM(O42:O46)</f>
        <v>0</v>
      </c>
      <c r="P47" s="98"/>
      <c r="Q47" s="96">
        <f>SUM(Q42:Q46)</f>
        <v>0</v>
      </c>
      <c r="R47" s="98"/>
      <c r="S47" s="96">
        <f>SUM(S42:S46)</f>
        <v>0</v>
      </c>
      <c r="T47" s="98"/>
      <c r="U47" s="96">
        <f>SUM(U42:U46)</f>
        <v>0</v>
      </c>
      <c r="V47" s="98"/>
      <c r="W47" s="96">
        <f>SUM(W42:W46)</f>
        <v>0</v>
      </c>
      <c r="X47" s="98"/>
      <c r="Y47" s="96">
        <f>SUM(Y42:Y46)</f>
        <v>0</v>
      </c>
      <c r="Z47" s="98"/>
      <c r="AA47" s="96">
        <f>SUM(AA42:AA46)</f>
        <v>0</v>
      </c>
      <c r="AB47" s="98"/>
      <c r="AC47" s="80"/>
      <c r="AD47" s="34"/>
      <c r="AE47" s="90">
        <f t="shared" si="40"/>
        <v>0</v>
      </c>
      <c r="AF47" s="34"/>
      <c r="AG47" s="93"/>
    </row>
    <row r="48" spans="2:33">
      <c r="E48" s="17"/>
      <c r="F48" s="17"/>
      <c r="G48" s="17"/>
      <c r="H48" s="17"/>
      <c r="I48" s="17"/>
      <c r="J48" s="17"/>
      <c r="K48" s="17"/>
      <c r="L48" s="17"/>
      <c r="M48" s="17"/>
      <c r="N48" s="17"/>
      <c r="O48" s="17"/>
      <c r="P48" s="17"/>
      <c r="Q48" s="17"/>
      <c r="R48" s="17"/>
      <c r="S48" s="17"/>
      <c r="T48" s="17"/>
      <c r="U48" s="17"/>
      <c r="V48" s="17"/>
      <c r="W48" s="17"/>
      <c r="X48" s="17"/>
      <c r="Y48" s="17"/>
      <c r="Z48" s="17"/>
      <c r="AA48" s="17"/>
      <c r="AB48" s="17"/>
      <c r="AC48" s="88"/>
      <c r="AD48" s="34"/>
      <c r="AE48" s="88"/>
      <c r="AF48" s="34"/>
      <c r="AG48" s="88"/>
    </row>
    <row r="49" spans="2:33">
      <c r="B49" s="94" t="s">
        <v>96</v>
      </c>
      <c r="E49" s="98">
        <f>IF(OR(E47=0,E38=0),0,E47/E38)</f>
        <v>0</v>
      </c>
      <c r="F49" s="98"/>
      <c r="G49" s="98">
        <f>IF(OR(G47=0,G38=0),0,G47/G38)</f>
        <v>0</v>
      </c>
      <c r="H49" s="98"/>
      <c r="I49" s="98">
        <f>IF(OR(I47=0,I38=0),0,I47/I38)</f>
        <v>0</v>
      </c>
      <c r="J49" s="98"/>
      <c r="K49" s="98">
        <f>IF(OR(K47=0,K38=0),0,K47/K38)</f>
        <v>0</v>
      </c>
      <c r="L49" s="98"/>
      <c r="M49" s="98">
        <f>IF(OR(M47=0,M38=0),0,M47/M38)</f>
        <v>0</v>
      </c>
      <c r="N49" s="98"/>
      <c r="O49" s="98">
        <f>IF(OR(O47=0,O38=0),0,O47/O38)</f>
        <v>0</v>
      </c>
      <c r="P49" s="98"/>
      <c r="Q49" s="98">
        <f>IF(OR(Q47=0,Q38=0),0,Q47/Q38)</f>
        <v>0</v>
      </c>
      <c r="R49" s="98"/>
      <c r="S49" s="98">
        <f>IF(OR(S47=0,S38=0),0,S47/S38)</f>
        <v>0</v>
      </c>
      <c r="T49" s="98"/>
      <c r="U49" s="98">
        <f>IF(OR(U47=0,U38=0),0,U47/U38)</f>
        <v>0</v>
      </c>
      <c r="V49" s="98"/>
      <c r="W49" s="98">
        <f>IF(OR(W47=0,W38=0),0,W47/W38)</f>
        <v>0</v>
      </c>
      <c r="X49" s="98"/>
      <c r="Y49" s="98">
        <f>IF(OR(Y47=0,Y38=0),0,Y47/Y38)</f>
        <v>0</v>
      </c>
      <c r="Z49" s="98"/>
      <c r="AA49" s="98">
        <f>IF(OR(AA47=0,AA38=0),0,AA47/AA38)</f>
        <v>0</v>
      </c>
      <c r="AB49" s="98"/>
      <c r="AC49" s="88"/>
      <c r="AD49" s="34"/>
      <c r="AE49" s="90" t="e">
        <f>AE47/AC38</f>
        <v>#DIV/0!</v>
      </c>
      <c r="AF49" s="34"/>
      <c r="AG49" s="93"/>
    </row>
    <row r="50" spans="2:33">
      <c r="B50" s="94"/>
      <c r="E50" s="98"/>
      <c r="F50" s="98"/>
      <c r="G50" s="98"/>
      <c r="H50" s="98"/>
      <c r="I50" s="98"/>
      <c r="J50" s="98"/>
      <c r="K50" s="98"/>
      <c r="L50" s="98"/>
      <c r="M50" s="98"/>
      <c r="N50" s="98"/>
      <c r="O50" s="98"/>
      <c r="P50" s="98"/>
      <c r="Q50" s="98"/>
      <c r="R50" s="98"/>
      <c r="S50" s="98"/>
      <c r="T50" s="98"/>
      <c r="U50" s="98"/>
      <c r="V50" s="98"/>
      <c r="W50" s="98"/>
      <c r="X50" s="98"/>
      <c r="Y50" s="98"/>
      <c r="Z50" s="98"/>
      <c r="AA50" s="98"/>
      <c r="AB50" s="98"/>
      <c r="AC50" s="88"/>
      <c r="AD50" s="34"/>
      <c r="AE50" s="90"/>
      <c r="AF50" s="34"/>
      <c r="AG50" s="93"/>
    </row>
    <row r="51" spans="2:33" ht="13.8" thickBot="1">
      <c r="B51" s="94"/>
      <c r="E51" s="98"/>
      <c r="G51" s="98"/>
      <c r="I51" s="98"/>
      <c r="K51" s="98"/>
      <c r="M51" s="98"/>
      <c r="O51" s="98"/>
      <c r="Q51" s="98"/>
      <c r="S51" s="98"/>
      <c r="U51" s="98"/>
      <c r="W51" s="98"/>
      <c r="Y51" s="98"/>
      <c r="AA51" s="98"/>
      <c r="AC51" s="25"/>
      <c r="AD51" s="34"/>
      <c r="AE51" s="25"/>
      <c r="AF51" s="34"/>
      <c r="AG51" s="25"/>
    </row>
    <row r="52" spans="2:33" ht="14.4" thickBot="1">
      <c r="B52" s="115" t="s">
        <v>92</v>
      </c>
      <c r="C52" s="116"/>
      <c r="D52" s="117"/>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6" t="s">
        <v>93</v>
      </c>
      <c r="AD52" s="119"/>
      <c r="AE52" s="120" t="s">
        <v>94</v>
      </c>
      <c r="AF52" s="34"/>
      <c r="AG52" s="25"/>
    </row>
    <row r="53" spans="2:33" ht="13.8">
      <c r="B53" s="121"/>
      <c r="C53" s="122"/>
      <c r="D53" s="123"/>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2"/>
      <c r="AD53" s="125"/>
      <c r="AE53" s="126"/>
      <c r="AF53" s="34"/>
      <c r="AG53" s="25"/>
    </row>
    <row r="54" spans="2:33">
      <c r="B54" s="127" t="s">
        <v>95</v>
      </c>
      <c r="C54" s="128"/>
      <c r="D54" s="128"/>
      <c r="E54" s="129">
        <f>1720/12*'FTE Check'!$C$2</f>
        <v>143.33333333333334</v>
      </c>
      <c r="F54" s="130"/>
      <c r="G54" s="129">
        <f>1720/12*'FTE Check'!$C$2</f>
        <v>143.33333333333334</v>
      </c>
      <c r="H54" s="130"/>
      <c r="I54" s="129">
        <f>1720/12*'FTE Check'!$C$2</f>
        <v>143.33333333333334</v>
      </c>
      <c r="J54" s="130"/>
      <c r="K54" s="129">
        <f>1720/12*'FTE Check'!$C$2</f>
        <v>143.33333333333334</v>
      </c>
      <c r="L54" s="130"/>
      <c r="M54" s="129">
        <f>1720/12*'FTE Check'!$C$2</f>
        <v>143.33333333333334</v>
      </c>
      <c r="N54" s="130"/>
      <c r="O54" s="129">
        <f>1720/12*'FTE Check'!$C$2</f>
        <v>143.33333333333334</v>
      </c>
      <c r="P54" s="130"/>
      <c r="Q54" s="129">
        <f>1720/12*'FTE Check'!$C$2</f>
        <v>143.33333333333334</v>
      </c>
      <c r="R54" s="130"/>
      <c r="S54" s="129">
        <f>1720/12*'FTE Check'!$C$2</f>
        <v>143.33333333333334</v>
      </c>
      <c r="T54" s="130"/>
      <c r="U54" s="129">
        <f>1720/12*'FTE Check'!$C$2</f>
        <v>143.33333333333334</v>
      </c>
      <c r="V54" s="130"/>
      <c r="W54" s="129">
        <f>1720/12*'FTE Check'!$C$2</f>
        <v>143.33333333333334</v>
      </c>
      <c r="X54" s="130"/>
      <c r="Y54" s="129">
        <f>1720/12*'FTE Check'!$C$2</f>
        <v>143.33333333333334</v>
      </c>
      <c r="Z54" s="130"/>
      <c r="AA54" s="272">
        <f>1720/12*'FTE Check'!$C$2</f>
        <v>143.33333333333334</v>
      </c>
      <c r="AB54" s="131"/>
      <c r="AC54" s="132">
        <f>SUM(E54:AB54)</f>
        <v>1719.9999999999998</v>
      </c>
      <c r="AD54" s="133"/>
      <c r="AE54" s="134"/>
      <c r="AF54" s="34"/>
      <c r="AG54" s="25"/>
    </row>
    <row r="55" spans="2:33" ht="13.8">
      <c r="B55" s="121"/>
      <c r="C55" s="122"/>
      <c r="D55" s="123"/>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275"/>
      <c r="AD55" s="125"/>
      <c r="AE55" s="126"/>
      <c r="AF55" s="34"/>
      <c r="AG55" s="25"/>
    </row>
    <row r="56" spans="2:33">
      <c r="B56" s="127" t="s">
        <v>96</v>
      </c>
      <c r="C56" s="135"/>
      <c r="D56" s="135"/>
      <c r="E56" s="136">
        <f>E47/E54</f>
        <v>0</v>
      </c>
      <c r="F56" s="136"/>
      <c r="G56" s="136">
        <f>G47/G54</f>
        <v>0</v>
      </c>
      <c r="H56" s="136"/>
      <c r="I56" s="136">
        <f>I47/I54</f>
        <v>0</v>
      </c>
      <c r="J56" s="136"/>
      <c r="K56" s="136">
        <f>K47/K54</f>
        <v>0</v>
      </c>
      <c r="L56" s="136"/>
      <c r="M56" s="136">
        <f>M47/M54</f>
        <v>0</v>
      </c>
      <c r="N56" s="136"/>
      <c r="O56" s="136">
        <f>O47/O54</f>
        <v>0</v>
      </c>
      <c r="P56" s="136"/>
      <c r="Q56" s="136">
        <f>Q47/Q54</f>
        <v>0</v>
      </c>
      <c r="R56" s="136"/>
      <c r="S56" s="136">
        <f>S47/S54</f>
        <v>0</v>
      </c>
      <c r="T56" s="136"/>
      <c r="U56" s="136">
        <f>U47/U54</f>
        <v>0</v>
      </c>
      <c r="V56" s="136"/>
      <c r="W56" s="136">
        <f>W47/W54</f>
        <v>0</v>
      </c>
      <c r="X56" s="136"/>
      <c r="Y56" s="136">
        <f>Y47/Y54</f>
        <v>0</v>
      </c>
      <c r="Z56" s="136"/>
      <c r="AA56" s="273">
        <f>AA47/AA54</f>
        <v>0</v>
      </c>
      <c r="AB56" s="123"/>
      <c r="AC56" s="275"/>
      <c r="AD56" s="125"/>
      <c r="AE56" s="137"/>
      <c r="AF56" s="34"/>
      <c r="AG56" s="25"/>
    </row>
    <row r="57" spans="2:33">
      <c r="B57" s="138"/>
      <c r="C57" s="123"/>
      <c r="D57" s="123"/>
      <c r="E57" s="124"/>
      <c r="F57" s="123"/>
      <c r="G57" s="124"/>
      <c r="H57" s="123"/>
      <c r="I57" s="124"/>
      <c r="J57" s="123"/>
      <c r="K57" s="124"/>
      <c r="L57" s="123"/>
      <c r="M57" s="124"/>
      <c r="N57" s="123"/>
      <c r="O57" s="124"/>
      <c r="P57" s="123"/>
      <c r="Q57" s="124"/>
      <c r="R57" s="123"/>
      <c r="S57" s="124"/>
      <c r="T57" s="123"/>
      <c r="U57" s="124"/>
      <c r="V57" s="123"/>
      <c r="W57" s="124"/>
      <c r="X57" s="123"/>
      <c r="Y57" s="124"/>
      <c r="Z57" s="123"/>
      <c r="AA57" s="124"/>
      <c r="AB57" s="123"/>
      <c r="AC57" s="275"/>
      <c r="AD57" s="125"/>
      <c r="AE57" s="137"/>
      <c r="AF57" s="34"/>
      <c r="AG57" s="25"/>
    </row>
    <row r="58" spans="2:33">
      <c r="B58" s="139" t="s">
        <v>97</v>
      </c>
      <c r="C58" s="140" t="str">
        <f>B13</f>
        <v>EC grant no, UCD a/c no. + Project Title</v>
      </c>
      <c r="D58" s="140" t="str">
        <f>D13</f>
        <v>WP &lt;insert&gt;</v>
      </c>
      <c r="E58" s="141">
        <f>IFERROR(E13/E38*E54,0)</f>
        <v>0</v>
      </c>
      <c r="F58" s="141"/>
      <c r="G58" s="141">
        <f>IFERROR(G13/G38*G54,0)</f>
        <v>0</v>
      </c>
      <c r="H58" s="141"/>
      <c r="I58" s="141">
        <f>IFERROR(I13/I38*I54,0)</f>
        <v>0</v>
      </c>
      <c r="J58" s="141"/>
      <c r="K58" s="141">
        <f>IFERROR(K13/K38*K54,0)</f>
        <v>0</v>
      </c>
      <c r="L58" s="141"/>
      <c r="M58" s="141">
        <f>IFERROR(M13/M38*M54,0)</f>
        <v>0</v>
      </c>
      <c r="N58" s="141"/>
      <c r="O58" s="141">
        <f>IFERROR(O13/O38*O54,0)</f>
        <v>0</v>
      </c>
      <c r="P58" s="141"/>
      <c r="Q58" s="141">
        <f>IFERROR(Q13/Q38*Q54,0)</f>
        <v>0</v>
      </c>
      <c r="R58" s="141"/>
      <c r="S58" s="141">
        <f>IFERROR(S13/S38*S54,0)</f>
        <v>0</v>
      </c>
      <c r="T58" s="141"/>
      <c r="U58" s="141">
        <f>IFERROR(U13/U38*U54,0)</f>
        <v>0</v>
      </c>
      <c r="V58" s="141"/>
      <c r="W58" s="141">
        <f>IFERROR(W13/W38*W54,0)</f>
        <v>0</v>
      </c>
      <c r="X58" s="141"/>
      <c r="Y58" s="141">
        <f>IFERROR(Y13/Y38*Y54,0)</f>
        <v>0</v>
      </c>
      <c r="Z58" s="141"/>
      <c r="AA58" s="274">
        <f>IFERROR(AA13/AA38*AA54,0)</f>
        <v>0</v>
      </c>
      <c r="AB58" s="123"/>
      <c r="AC58" s="132">
        <f>SUM(E58:AA58)</f>
        <v>0</v>
      </c>
      <c r="AD58" s="125"/>
      <c r="AE58" s="137"/>
      <c r="AF58" s="34"/>
      <c r="AG58" s="25"/>
    </row>
    <row r="59" spans="2:33">
      <c r="B59" s="142" t="s">
        <v>98</v>
      </c>
      <c r="C59" s="143" t="str">
        <f>B13</f>
        <v>EC grant no, UCD a/c no. + Project Title</v>
      </c>
      <c r="D59" s="143" t="str">
        <f>D13</f>
        <v>WP &lt;insert&gt;</v>
      </c>
      <c r="E59" s="144">
        <f>E56*E58</f>
        <v>0</v>
      </c>
      <c r="F59" s="143"/>
      <c r="G59" s="144">
        <f>G56*G58</f>
        <v>0</v>
      </c>
      <c r="H59" s="143"/>
      <c r="I59" s="144">
        <f>I56*I58</f>
        <v>0</v>
      </c>
      <c r="J59" s="143"/>
      <c r="K59" s="144">
        <f>K56*K58</f>
        <v>0</v>
      </c>
      <c r="L59" s="143"/>
      <c r="M59" s="144">
        <f>M56*M58</f>
        <v>0</v>
      </c>
      <c r="N59" s="143"/>
      <c r="O59" s="144">
        <f>O56*O58</f>
        <v>0</v>
      </c>
      <c r="P59" s="143"/>
      <c r="Q59" s="144">
        <f>Q56*Q58</f>
        <v>0</v>
      </c>
      <c r="R59" s="143"/>
      <c r="S59" s="144">
        <f>S56*S58</f>
        <v>0</v>
      </c>
      <c r="T59" s="143"/>
      <c r="U59" s="144">
        <f>U56*U58</f>
        <v>0</v>
      </c>
      <c r="V59" s="143"/>
      <c r="W59" s="144">
        <f>W56*W58</f>
        <v>0</v>
      </c>
      <c r="X59" s="143"/>
      <c r="Y59" s="144">
        <f>Y56*Y58</f>
        <v>0</v>
      </c>
      <c r="Z59" s="143"/>
      <c r="AA59" s="145">
        <f>AA56*AA58</f>
        <v>0</v>
      </c>
      <c r="AB59" s="123"/>
      <c r="AC59" s="123"/>
      <c r="AD59" s="125"/>
      <c r="AE59" s="146">
        <f>SUM(E59:AA59)</f>
        <v>0</v>
      </c>
      <c r="AF59" s="34"/>
      <c r="AG59" s="25"/>
    </row>
    <row r="60" spans="2:33">
      <c r="B60" s="147" t="s">
        <v>199</v>
      </c>
      <c r="C60" s="123"/>
      <c r="D60" s="123"/>
      <c r="E60" s="124"/>
      <c r="F60" s="123"/>
      <c r="G60" s="124"/>
      <c r="H60" s="123"/>
      <c r="I60" s="124"/>
      <c r="J60" s="123"/>
      <c r="K60" s="124"/>
      <c r="L60" s="123"/>
      <c r="M60" s="124"/>
      <c r="N60" s="123"/>
      <c r="O60" s="124"/>
      <c r="P60" s="123"/>
      <c r="Q60" s="124"/>
      <c r="R60" s="123"/>
      <c r="S60" s="124"/>
      <c r="T60" s="123"/>
      <c r="U60" s="124"/>
      <c r="V60" s="123"/>
      <c r="W60" s="124"/>
      <c r="X60" s="123"/>
      <c r="Y60" s="124"/>
      <c r="Z60" s="123"/>
      <c r="AA60" s="124"/>
      <c r="AB60" s="123"/>
      <c r="AC60" s="148"/>
      <c r="AD60" s="125"/>
      <c r="AE60" s="137"/>
      <c r="AF60" s="34"/>
      <c r="AG60" s="25"/>
    </row>
    <row r="61" spans="2:33" hidden="1">
      <c r="B61" s="139" t="s">
        <v>99</v>
      </c>
      <c r="C61" s="140" t="str">
        <f>B14</f>
        <v>EC grant no, UCD a/c no. + Project Title</v>
      </c>
      <c r="D61" s="140" t="str">
        <f>D14</f>
        <v>WP &lt;insert&gt;</v>
      </c>
      <c r="E61" s="141">
        <f t="shared" ref="E61:G61" si="41">IFERROR(E14/E38*E54,0)</f>
        <v>0</v>
      </c>
      <c r="F61" s="141"/>
      <c r="G61" s="141">
        <f t="shared" si="41"/>
        <v>0</v>
      </c>
      <c r="H61" s="141"/>
      <c r="I61" s="141">
        <f>IFERROR(I14/I38*I54,0)</f>
        <v>0</v>
      </c>
      <c r="J61" s="141"/>
      <c r="K61" s="141">
        <f>IFERROR(K14/K38*K54,0)</f>
        <v>0</v>
      </c>
      <c r="L61" s="141"/>
      <c r="M61" s="141">
        <f t="shared" ref="M61:AA61" si="42">IFERROR(M14/M38*M54,0)</f>
        <v>0</v>
      </c>
      <c r="N61" s="141"/>
      <c r="O61" s="141">
        <f t="shared" si="42"/>
        <v>0</v>
      </c>
      <c r="P61" s="141"/>
      <c r="Q61" s="141">
        <f t="shared" si="42"/>
        <v>0</v>
      </c>
      <c r="R61" s="141"/>
      <c r="S61" s="141">
        <f t="shared" si="42"/>
        <v>0</v>
      </c>
      <c r="T61" s="141"/>
      <c r="U61" s="141">
        <f t="shared" si="42"/>
        <v>0</v>
      </c>
      <c r="V61" s="141"/>
      <c r="W61" s="141">
        <f t="shared" si="42"/>
        <v>0</v>
      </c>
      <c r="X61" s="141"/>
      <c r="Y61" s="141">
        <f t="shared" si="42"/>
        <v>0</v>
      </c>
      <c r="Z61" s="141"/>
      <c r="AA61" s="274">
        <f t="shared" si="42"/>
        <v>0</v>
      </c>
      <c r="AB61" s="123"/>
      <c r="AC61" s="132">
        <f>SUM(E61:AA61)</f>
        <v>0</v>
      </c>
      <c r="AD61" s="125"/>
      <c r="AE61" s="137"/>
      <c r="AF61" s="34"/>
      <c r="AG61" s="25"/>
    </row>
    <row r="62" spans="2:33" hidden="1">
      <c r="B62" s="142" t="s">
        <v>100</v>
      </c>
      <c r="C62" s="143" t="str">
        <f>B14</f>
        <v>EC grant no, UCD a/c no. + Project Title</v>
      </c>
      <c r="D62" s="143" t="str">
        <f>D14</f>
        <v>WP &lt;insert&gt;</v>
      </c>
      <c r="E62" s="144">
        <f>E56*E61</f>
        <v>0</v>
      </c>
      <c r="F62" s="143"/>
      <c r="G62" s="144">
        <f>G56*G61</f>
        <v>0</v>
      </c>
      <c r="H62" s="143"/>
      <c r="I62" s="144">
        <f>I56*I61</f>
        <v>0</v>
      </c>
      <c r="J62" s="143"/>
      <c r="K62" s="144">
        <f>K56*K61</f>
        <v>0</v>
      </c>
      <c r="L62" s="143"/>
      <c r="M62" s="144">
        <f>M56*M61</f>
        <v>0</v>
      </c>
      <c r="N62" s="143"/>
      <c r="O62" s="144">
        <f>O56*O61</f>
        <v>0</v>
      </c>
      <c r="P62" s="143"/>
      <c r="Q62" s="144">
        <f>Q56*Q61</f>
        <v>0</v>
      </c>
      <c r="R62" s="143"/>
      <c r="S62" s="144">
        <f>S56*S61</f>
        <v>0</v>
      </c>
      <c r="T62" s="143"/>
      <c r="U62" s="144">
        <f>U56*U61</f>
        <v>0</v>
      </c>
      <c r="V62" s="143"/>
      <c r="W62" s="144">
        <f>W56*W61</f>
        <v>0</v>
      </c>
      <c r="X62" s="143"/>
      <c r="Y62" s="144">
        <f>Y56*Y61</f>
        <v>0</v>
      </c>
      <c r="Z62" s="143"/>
      <c r="AA62" s="145">
        <f>AA56*AA61</f>
        <v>0</v>
      </c>
      <c r="AB62" s="123"/>
      <c r="AC62" s="123"/>
      <c r="AD62" s="125"/>
      <c r="AE62" s="146">
        <f>SUM(E62:AA62)</f>
        <v>0</v>
      </c>
      <c r="AF62" s="34"/>
      <c r="AG62" s="25"/>
    </row>
    <row r="63" spans="2:33" hidden="1">
      <c r="B63" s="138"/>
      <c r="C63" s="123"/>
      <c r="D63" s="123"/>
      <c r="E63" s="124"/>
      <c r="F63" s="123"/>
      <c r="G63" s="124"/>
      <c r="H63" s="123"/>
      <c r="I63" s="124"/>
      <c r="J63" s="123"/>
      <c r="K63" s="124"/>
      <c r="L63" s="123"/>
      <c r="M63" s="124"/>
      <c r="N63" s="123"/>
      <c r="O63" s="124"/>
      <c r="P63" s="123"/>
      <c r="Q63" s="124"/>
      <c r="R63" s="123"/>
      <c r="S63" s="124"/>
      <c r="T63" s="123"/>
      <c r="U63" s="124"/>
      <c r="V63" s="123"/>
      <c r="W63" s="124"/>
      <c r="X63" s="123"/>
      <c r="Y63" s="124"/>
      <c r="Z63" s="123"/>
      <c r="AA63" s="124"/>
      <c r="AB63" s="123"/>
      <c r="AC63" s="148"/>
      <c r="AD63" s="125"/>
      <c r="AE63" s="137"/>
      <c r="AF63" s="34"/>
      <c r="AG63" s="25"/>
    </row>
    <row r="64" spans="2:33" hidden="1">
      <c r="B64" s="139" t="s">
        <v>101</v>
      </c>
      <c r="C64" s="140" t="str">
        <f>B15</f>
        <v>EC grant no, UCD a/c no. + Project Title</v>
      </c>
      <c r="D64" s="140" t="str">
        <f>D15</f>
        <v>WP &lt;insert&gt;</v>
      </c>
      <c r="E64" s="141">
        <f>IFERROR(E15/E38*E54,0)</f>
        <v>0</v>
      </c>
      <c r="F64" s="141"/>
      <c r="G64" s="141">
        <f t="shared" ref="G64:AA64" si="43">IFERROR(G15/G38*G54,0)</f>
        <v>0</v>
      </c>
      <c r="H64" s="141"/>
      <c r="I64" s="141">
        <f t="shared" si="43"/>
        <v>0</v>
      </c>
      <c r="J64" s="141"/>
      <c r="K64" s="141">
        <f t="shared" si="43"/>
        <v>0</v>
      </c>
      <c r="L64" s="141"/>
      <c r="M64" s="141">
        <f t="shared" si="43"/>
        <v>0</v>
      </c>
      <c r="N64" s="141"/>
      <c r="O64" s="141">
        <f t="shared" si="43"/>
        <v>0</v>
      </c>
      <c r="P64" s="141"/>
      <c r="Q64" s="141">
        <f t="shared" si="43"/>
        <v>0</v>
      </c>
      <c r="R64" s="141"/>
      <c r="S64" s="141">
        <f t="shared" si="43"/>
        <v>0</v>
      </c>
      <c r="T64" s="141"/>
      <c r="U64" s="141">
        <f t="shared" si="43"/>
        <v>0</v>
      </c>
      <c r="V64" s="141"/>
      <c r="W64" s="141">
        <f t="shared" si="43"/>
        <v>0</v>
      </c>
      <c r="X64" s="141"/>
      <c r="Y64" s="141">
        <f t="shared" si="43"/>
        <v>0</v>
      </c>
      <c r="Z64" s="141"/>
      <c r="AA64" s="274">
        <f t="shared" si="43"/>
        <v>0</v>
      </c>
      <c r="AB64" s="123"/>
      <c r="AC64" s="132">
        <f>SUM(E64:AA64)</f>
        <v>0</v>
      </c>
      <c r="AD64" s="125"/>
      <c r="AE64" s="137"/>
      <c r="AF64" s="34"/>
      <c r="AG64" s="25"/>
    </row>
    <row r="65" spans="2:33" hidden="1">
      <c r="B65" s="142" t="s">
        <v>102</v>
      </c>
      <c r="C65" s="143" t="str">
        <f>B15</f>
        <v>EC grant no, UCD a/c no. + Project Title</v>
      </c>
      <c r="D65" s="143" t="str">
        <f>D15</f>
        <v>WP &lt;insert&gt;</v>
      </c>
      <c r="E65" s="144">
        <f>E56*E64</f>
        <v>0</v>
      </c>
      <c r="F65" s="144"/>
      <c r="G65" s="144">
        <f t="shared" ref="G65:AA65" si="44">G56*G64</f>
        <v>0</v>
      </c>
      <c r="H65" s="144"/>
      <c r="I65" s="144">
        <f t="shared" si="44"/>
        <v>0</v>
      </c>
      <c r="J65" s="144"/>
      <c r="K65" s="144">
        <f t="shared" si="44"/>
        <v>0</v>
      </c>
      <c r="L65" s="144"/>
      <c r="M65" s="144">
        <f t="shared" si="44"/>
        <v>0</v>
      </c>
      <c r="N65" s="144"/>
      <c r="O65" s="144">
        <f t="shared" si="44"/>
        <v>0</v>
      </c>
      <c r="P65" s="144"/>
      <c r="Q65" s="144">
        <f t="shared" si="44"/>
        <v>0</v>
      </c>
      <c r="R65" s="144"/>
      <c r="S65" s="144">
        <f t="shared" si="44"/>
        <v>0</v>
      </c>
      <c r="T65" s="144"/>
      <c r="U65" s="144">
        <f t="shared" si="44"/>
        <v>0</v>
      </c>
      <c r="V65" s="144"/>
      <c r="W65" s="144">
        <f t="shared" si="44"/>
        <v>0</v>
      </c>
      <c r="X65" s="144"/>
      <c r="Y65" s="144">
        <f t="shared" si="44"/>
        <v>0</v>
      </c>
      <c r="Z65" s="144"/>
      <c r="AA65" s="145">
        <f t="shared" si="44"/>
        <v>0</v>
      </c>
      <c r="AB65" s="123"/>
      <c r="AC65" s="123"/>
      <c r="AD65" s="125"/>
      <c r="AE65" s="146">
        <f>SUM(E65:AA65)</f>
        <v>0</v>
      </c>
      <c r="AF65" s="34"/>
      <c r="AG65" s="25"/>
    </row>
    <row r="66" spans="2:33" hidden="1">
      <c r="B66" s="138"/>
      <c r="C66" s="123"/>
      <c r="D66" s="123"/>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3"/>
      <c r="AC66" s="148"/>
      <c r="AD66" s="125"/>
      <c r="AE66" s="137"/>
      <c r="AF66" s="34"/>
      <c r="AG66" s="25"/>
    </row>
    <row r="67" spans="2:33" hidden="1">
      <c r="B67" s="149" t="s">
        <v>103</v>
      </c>
      <c r="C67" s="140" t="str">
        <f>B16</f>
        <v>EC grant no, UCD a/c no. + Project Title</v>
      </c>
      <c r="D67" s="140" t="str">
        <f>D16</f>
        <v>WP &lt;insert&gt;</v>
      </c>
      <c r="E67" s="141">
        <f>IFERROR(E16/E38*E54,0)</f>
        <v>0</v>
      </c>
      <c r="F67" s="141"/>
      <c r="G67" s="141">
        <f t="shared" ref="G67:AA67" si="45">IFERROR(G16/G38*G54,0)</f>
        <v>0</v>
      </c>
      <c r="H67" s="141"/>
      <c r="I67" s="141">
        <f t="shared" si="45"/>
        <v>0</v>
      </c>
      <c r="J67" s="141"/>
      <c r="K67" s="141">
        <f t="shared" si="45"/>
        <v>0</v>
      </c>
      <c r="L67" s="141"/>
      <c r="M67" s="141">
        <f t="shared" si="45"/>
        <v>0</v>
      </c>
      <c r="N67" s="141"/>
      <c r="O67" s="141">
        <f t="shared" si="45"/>
        <v>0</v>
      </c>
      <c r="P67" s="141"/>
      <c r="Q67" s="141">
        <f t="shared" si="45"/>
        <v>0</v>
      </c>
      <c r="R67" s="141"/>
      <c r="S67" s="141">
        <f t="shared" si="45"/>
        <v>0</v>
      </c>
      <c r="T67" s="141"/>
      <c r="U67" s="141">
        <f t="shared" si="45"/>
        <v>0</v>
      </c>
      <c r="V67" s="141"/>
      <c r="W67" s="141">
        <f t="shared" si="45"/>
        <v>0</v>
      </c>
      <c r="X67" s="141"/>
      <c r="Y67" s="141">
        <f t="shared" si="45"/>
        <v>0</v>
      </c>
      <c r="Z67" s="141"/>
      <c r="AA67" s="274">
        <f t="shared" si="45"/>
        <v>0</v>
      </c>
      <c r="AB67" s="123"/>
      <c r="AC67" s="132">
        <f>SUM(E67:AA67)</f>
        <v>0</v>
      </c>
      <c r="AD67" s="125"/>
      <c r="AE67" s="137"/>
      <c r="AF67" s="34"/>
      <c r="AG67" s="25"/>
    </row>
    <row r="68" spans="2:33" hidden="1">
      <c r="B68" s="150" t="s">
        <v>104</v>
      </c>
      <c r="C68" s="143" t="str">
        <f>B16</f>
        <v>EC grant no, UCD a/c no. + Project Title</v>
      </c>
      <c r="D68" s="143" t="str">
        <f>D16</f>
        <v>WP &lt;insert&gt;</v>
      </c>
      <c r="E68" s="144">
        <f>E56*E67</f>
        <v>0</v>
      </c>
      <c r="F68" s="144"/>
      <c r="G68" s="144">
        <f t="shared" ref="G68:AA68" si="46">G56*G67</f>
        <v>0</v>
      </c>
      <c r="H68" s="144"/>
      <c r="I68" s="144">
        <f t="shared" si="46"/>
        <v>0</v>
      </c>
      <c r="J68" s="144"/>
      <c r="K68" s="144">
        <f t="shared" si="46"/>
        <v>0</v>
      </c>
      <c r="L68" s="144"/>
      <c r="M68" s="144">
        <f t="shared" si="46"/>
        <v>0</v>
      </c>
      <c r="N68" s="144"/>
      <c r="O68" s="144">
        <f t="shared" si="46"/>
        <v>0</v>
      </c>
      <c r="P68" s="144"/>
      <c r="Q68" s="144">
        <f t="shared" si="46"/>
        <v>0</v>
      </c>
      <c r="R68" s="144"/>
      <c r="S68" s="144">
        <f t="shared" si="46"/>
        <v>0</v>
      </c>
      <c r="T68" s="144"/>
      <c r="U68" s="144">
        <f t="shared" si="46"/>
        <v>0</v>
      </c>
      <c r="V68" s="144"/>
      <c r="W68" s="144">
        <f t="shared" si="46"/>
        <v>0</v>
      </c>
      <c r="X68" s="144"/>
      <c r="Y68" s="144">
        <f t="shared" si="46"/>
        <v>0</v>
      </c>
      <c r="Z68" s="144"/>
      <c r="AA68" s="145">
        <f t="shared" si="46"/>
        <v>0</v>
      </c>
      <c r="AB68" s="123"/>
      <c r="AC68" s="123"/>
      <c r="AD68" s="125"/>
      <c r="AE68" s="146">
        <f>SUM(E68:AA68)</f>
        <v>0</v>
      </c>
      <c r="AF68" s="34"/>
      <c r="AG68" s="25"/>
    </row>
    <row r="69" spans="2:33" hidden="1">
      <c r="B69" s="138"/>
      <c r="C69" s="123"/>
      <c r="D69" s="123"/>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3"/>
      <c r="AC69" s="148"/>
      <c r="AD69" s="125"/>
      <c r="AE69" s="137"/>
      <c r="AF69" s="34"/>
      <c r="AG69" s="25"/>
    </row>
    <row r="70" spans="2:33" hidden="1">
      <c r="B70" s="139" t="s">
        <v>177</v>
      </c>
      <c r="C70" s="140" t="str">
        <f>B17</f>
        <v>EC grant no, UCD a/c no. + Project Title</v>
      </c>
      <c r="D70" s="140" t="str">
        <f>D17</f>
        <v>WP &lt;insert&gt;</v>
      </c>
      <c r="E70" s="141">
        <f>IFERROR(E17/E38*E54,0)</f>
        <v>0</v>
      </c>
      <c r="F70" s="141"/>
      <c r="G70" s="141">
        <f t="shared" ref="G70:AA70" si="47">IFERROR(G17/G38*G54,0)</f>
        <v>0</v>
      </c>
      <c r="H70" s="141"/>
      <c r="I70" s="141">
        <f t="shared" si="47"/>
        <v>0</v>
      </c>
      <c r="J70" s="141"/>
      <c r="K70" s="141">
        <f t="shared" si="47"/>
        <v>0</v>
      </c>
      <c r="L70" s="141"/>
      <c r="M70" s="141">
        <f t="shared" si="47"/>
        <v>0</v>
      </c>
      <c r="N70" s="141"/>
      <c r="O70" s="141">
        <f t="shared" si="47"/>
        <v>0</v>
      </c>
      <c r="P70" s="141"/>
      <c r="Q70" s="141">
        <f t="shared" si="47"/>
        <v>0</v>
      </c>
      <c r="R70" s="141"/>
      <c r="S70" s="141">
        <f t="shared" si="47"/>
        <v>0</v>
      </c>
      <c r="T70" s="141"/>
      <c r="U70" s="141">
        <f t="shared" si="47"/>
        <v>0</v>
      </c>
      <c r="V70" s="141"/>
      <c r="W70" s="141">
        <f t="shared" si="47"/>
        <v>0</v>
      </c>
      <c r="X70" s="141"/>
      <c r="Y70" s="141">
        <f t="shared" si="47"/>
        <v>0</v>
      </c>
      <c r="Z70" s="141"/>
      <c r="AA70" s="274">
        <f t="shared" si="47"/>
        <v>0</v>
      </c>
      <c r="AB70" s="123"/>
      <c r="AC70" s="132">
        <f>SUM(E70:AA70)</f>
        <v>0</v>
      </c>
      <c r="AD70" s="125"/>
      <c r="AE70" s="137"/>
      <c r="AF70" s="34"/>
      <c r="AG70" s="25"/>
    </row>
    <row r="71" spans="2:33" hidden="1">
      <c r="B71" s="142" t="s">
        <v>178</v>
      </c>
      <c r="C71" s="143" t="str">
        <f>B17</f>
        <v>EC grant no, UCD a/c no. + Project Title</v>
      </c>
      <c r="D71" s="143" t="str">
        <f>D17</f>
        <v>WP &lt;insert&gt;</v>
      </c>
      <c r="E71" s="144">
        <f>E56*E70</f>
        <v>0</v>
      </c>
      <c r="F71" s="144"/>
      <c r="G71" s="144">
        <f t="shared" ref="G71:AA71" si="48">G56*G70</f>
        <v>0</v>
      </c>
      <c r="H71" s="144"/>
      <c r="I71" s="144">
        <f t="shared" si="48"/>
        <v>0</v>
      </c>
      <c r="J71" s="144"/>
      <c r="K71" s="144">
        <f t="shared" si="48"/>
        <v>0</v>
      </c>
      <c r="L71" s="144"/>
      <c r="M71" s="144">
        <f t="shared" si="48"/>
        <v>0</v>
      </c>
      <c r="N71" s="144"/>
      <c r="O71" s="144">
        <f t="shared" si="48"/>
        <v>0</v>
      </c>
      <c r="P71" s="144"/>
      <c r="Q71" s="144">
        <f t="shared" si="48"/>
        <v>0</v>
      </c>
      <c r="R71" s="144"/>
      <c r="S71" s="144">
        <f t="shared" si="48"/>
        <v>0</v>
      </c>
      <c r="T71" s="144"/>
      <c r="U71" s="144">
        <f t="shared" si="48"/>
        <v>0</v>
      </c>
      <c r="V71" s="144"/>
      <c r="W71" s="144">
        <f t="shared" si="48"/>
        <v>0</v>
      </c>
      <c r="X71" s="144"/>
      <c r="Y71" s="144">
        <f t="shared" si="48"/>
        <v>0</v>
      </c>
      <c r="Z71" s="144"/>
      <c r="AA71" s="145">
        <f t="shared" si="48"/>
        <v>0</v>
      </c>
      <c r="AB71" s="123"/>
      <c r="AC71" s="123"/>
      <c r="AD71" s="125"/>
      <c r="AE71" s="146">
        <f>SUM(E71:AA71)</f>
        <v>0</v>
      </c>
      <c r="AF71" s="34"/>
      <c r="AG71" s="25"/>
    </row>
    <row r="72" spans="2:33" hidden="1">
      <c r="B72" s="138"/>
      <c r="C72" s="123"/>
      <c r="D72" s="123"/>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3"/>
      <c r="AC72" s="148"/>
      <c r="AD72" s="125"/>
      <c r="AE72" s="137"/>
      <c r="AF72" s="34"/>
      <c r="AG72" s="25"/>
    </row>
    <row r="73" spans="2:33" hidden="1">
      <c r="B73" s="139" t="s">
        <v>179</v>
      </c>
      <c r="C73" s="140" t="str">
        <f>B18</f>
        <v>EC grant no, UCD a/c no. + Project Title</v>
      </c>
      <c r="D73" s="140" t="str">
        <f>D18</f>
        <v>WP &lt;insert&gt;</v>
      </c>
      <c r="E73" s="141">
        <f>IFERROR(E18/E38*E54,0)</f>
        <v>0</v>
      </c>
      <c r="F73" s="141"/>
      <c r="G73" s="141">
        <f t="shared" ref="G73:AA73" si="49">IFERROR(G18/G38*G54,0)</f>
        <v>0</v>
      </c>
      <c r="H73" s="141"/>
      <c r="I73" s="141">
        <f t="shared" si="49"/>
        <v>0</v>
      </c>
      <c r="J73" s="141"/>
      <c r="K73" s="141">
        <f t="shared" si="49"/>
        <v>0</v>
      </c>
      <c r="L73" s="141"/>
      <c r="M73" s="141">
        <f t="shared" si="49"/>
        <v>0</v>
      </c>
      <c r="N73" s="141"/>
      <c r="O73" s="141">
        <f t="shared" si="49"/>
        <v>0</v>
      </c>
      <c r="P73" s="141"/>
      <c r="Q73" s="141">
        <f t="shared" si="49"/>
        <v>0</v>
      </c>
      <c r="R73" s="141"/>
      <c r="S73" s="141">
        <f t="shared" si="49"/>
        <v>0</v>
      </c>
      <c r="T73" s="141"/>
      <c r="U73" s="141">
        <f t="shared" si="49"/>
        <v>0</v>
      </c>
      <c r="V73" s="141"/>
      <c r="W73" s="141">
        <f t="shared" si="49"/>
        <v>0</v>
      </c>
      <c r="X73" s="141"/>
      <c r="Y73" s="141">
        <f t="shared" si="49"/>
        <v>0</v>
      </c>
      <c r="Z73" s="141"/>
      <c r="AA73" s="274">
        <f t="shared" si="49"/>
        <v>0</v>
      </c>
      <c r="AB73" s="123"/>
      <c r="AC73" s="132">
        <f>SUM(E73:AA73)</f>
        <v>0</v>
      </c>
      <c r="AD73" s="125"/>
      <c r="AE73" s="137"/>
      <c r="AF73" s="34"/>
      <c r="AG73" s="25"/>
    </row>
    <row r="74" spans="2:33" hidden="1">
      <c r="B74" s="142" t="s">
        <v>180</v>
      </c>
      <c r="C74" s="143" t="str">
        <f>B18</f>
        <v>EC grant no, UCD a/c no. + Project Title</v>
      </c>
      <c r="D74" s="143" t="str">
        <f>D18</f>
        <v>WP &lt;insert&gt;</v>
      </c>
      <c r="E74" s="144">
        <f>E56*E73</f>
        <v>0</v>
      </c>
      <c r="F74" s="144"/>
      <c r="G74" s="144">
        <f t="shared" ref="G74:AA74" si="50">G56*G73</f>
        <v>0</v>
      </c>
      <c r="H74" s="144"/>
      <c r="I74" s="144">
        <f t="shared" si="50"/>
        <v>0</v>
      </c>
      <c r="J74" s="144"/>
      <c r="K74" s="144">
        <f t="shared" si="50"/>
        <v>0</v>
      </c>
      <c r="L74" s="144"/>
      <c r="M74" s="144">
        <f t="shared" si="50"/>
        <v>0</v>
      </c>
      <c r="N74" s="144"/>
      <c r="O74" s="144">
        <f t="shared" si="50"/>
        <v>0</v>
      </c>
      <c r="P74" s="144"/>
      <c r="Q74" s="144">
        <f t="shared" si="50"/>
        <v>0</v>
      </c>
      <c r="R74" s="144"/>
      <c r="S74" s="144">
        <f t="shared" si="50"/>
        <v>0</v>
      </c>
      <c r="T74" s="144"/>
      <c r="U74" s="144">
        <f t="shared" si="50"/>
        <v>0</v>
      </c>
      <c r="V74" s="144"/>
      <c r="W74" s="144">
        <f t="shared" si="50"/>
        <v>0</v>
      </c>
      <c r="X74" s="144"/>
      <c r="Y74" s="144">
        <f t="shared" si="50"/>
        <v>0</v>
      </c>
      <c r="Z74" s="144"/>
      <c r="AA74" s="145">
        <f t="shared" si="50"/>
        <v>0</v>
      </c>
      <c r="AB74" s="123"/>
      <c r="AC74" s="123"/>
      <c r="AD74" s="125"/>
      <c r="AE74" s="146">
        <f>SUM(E74:AA74)</f>
        <v>0</v>
      </c>
      <c r="AF74" s="34"/>
      <c r="AG74" s="25"/>
    </row>
    <row r="75" spans="2:33" hidden="1">
      <c r="B75" s="138"/>
      <c r="C75" s="123"/>
      <c r="D75" s="123"/>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3"/>
      <c r="AC75" s="148"/>
      <c r="AD75" s="125"/>
      <c r="AE75" s="137"/>
      <c r="AF75" s="34"/>
      <c r="AG75" s="25"/>
    </row>
    <row r="76" spans="2:33" hidden="1">
      <c r="B76" s="139" t="s">
        <v>181</v>
      </c>
      <c r="C76" s="140" t="str">
        <f>B19</f>
        <v>EC grant no, UCD a/c no. + Project Title</v>
      </c>
      <c r="D76" s="140" t="str">
        <f>D19</f>
        <v>WP &lt;insert&gt;</v>
      </c>
      <c r="E76" s="141">
        <f>IFERROR(E19/E38*E54,0)</f>
        <v>0</v>
      </c>
      <c r="F76" s="141"/>
      <c r="G76" s="141">
        <f t="shared" ref="G76:AA76" si="51">IFERROR(G19/G38*G54,0)</f>
        <v>0</v>
      </c>
      <c r="H76" s="141"/>
      <c r="I76" s="141">
        <f t="shared" si="51"/>
        <v>0</v>
      </c>
      <c r="J76" s="141"/>
      <c r="K76" s="141">
        <f t="shared" si="51"/>
        <v>0</v>
      </c>
      <c r="L76" s="141"/>
      <c r="M76" s="141">
        <f t="shared" si="51"/>
        <v>0</v>
      </c>
      <c r="N76" s="141"/>
      <c r="O76" s="141">
        <f t="shared" si="51"/>
        <v>0</v>
      </c>
      <c r="P76" s="141"/>
      <c r="Q76" s="141">
        <f t="shared" si="51"/>
        <v>0</v>
      </c>
      <c r="R76" s="141"/>
      <c r="S76" s="141">
        <f t="shared" si="51"/>
        <v>0</v>
      </c>
      <c r="T76" s="141"/>
      <c r="U76" s="141">
        <f t="shared" si="51"/>
        <v>0</v>
      </c>
      <c r="V76" s="141"/>
      <c r="W76" s="141">
        <f t="shared" si="51"/>
        <v>0</v>
      </c>
      <c r="X76" s="141"/>
      <c r="Y76" s="141">
        <f t="shared" si="51"/>
        <v>0</v>
      </c>
      <c r="Z76" s="141"/>
      <c r="AA76" s="274">
        <f t="shared" si="51"/>
        <v>0</v>
      </c>
      <c r="AB76" s="123"/>
      <c r="AC76" s="132">
        <f>SUM(E76:AA76)</f>
        <v>0</v>
      </c>
      <c r="AD76" s="125"/>
      <c r="AE76" s="137"/>
      <c r="AF76" s="34"/>
      <c r="AG76" s="25"/>
    </row>
    <row r="77" spans="2:33" hidden="1">
      <c r="B77" s="142" t="s">
        <v>182</v>
      </c>
      <c r="C77" s="143" t="str">
        <f>B19</f>
        <v>EC grant no, UCD a/c no. + Project Title</v>
      </c>
      <c r="D77" s="143" t="str">
        <f>D19</f>
        <v>WP &lt;insert&gt;</v>
      </c>
      <c r="E77" s="144">
        <f>E56*E76</f>
        <v>0</v>
      </c>
      <c r="F77" s="144"/>
      <c r="G77" s="144">
        <f t="shared" ref="G77:AA77" si="52">G56*G76</f>
        <v>0</v>
      </c>
      <c r="H77" s="144"/>
      <c r="I77" s="144">
        <f t="shared" si="52"/>
        <v>0</v>
      </c>
      <c r="J77" s="144"/>
      <c r="K77" s="144">
        <f t="shared" si="52"/>
        <v>0</v>
      </c>
      <c r="L77" s="144"/>
      <c r="M77" s="144">
        <f t="shared" si="52"/>
        <v>0</v>
      </c>
      <c r="N77" s="144"/>
      <c r="O77" s="144">
        <f t="shared" si="52"/>
        <v>0</v>
      </c>
      <c r="P77" s="144"/>
      <c r="Q77" s="144">
        <f t="shared" si="52"/>
        <v>0</v>
      </c>
      <c r="R77" s="144"/>
      <c r="S77" s="144">
        <f t="shared" si="52"/>
        <v>0</v>
      </c>
      <c r="T77" s="144"/>
      <c r="U77" s="144">
        <f t="shared" si="52"/>
        <v>0</v>
      </c>
      <c r="V77" s="144"/>
      <c r="W77" s="144">
        <f t="shared" si="52"/>
        <v>0</v>
      </c>
      <c r="X77" s="144"/>
      <c r="Y77" s="144">
        <f t="shared" si="52"/>
        <v>0</v>
      </c>
      <c r="Z77" s="144"/>
      <c r="AA77" s="145">
        <f t="shared" si="52"/>
        <v>0</v>
      </c>
      <c r="AB77" s="123"/>
      <c r="AC77" s="123"/>
      <c r="AD77" s="125"/>
      <c r="AE77" s="146">
        <f>SUM(E77:AA77)</f>
        <v>0</v>
      </c>
      <c r="AF77" s="34"/>
      <c r="AG77" s="25"/>
    </row>
    <row r="78" spans="2:33" hidden="1">
      <c r="B78" s="138"/>
      <c r="C78" s="123"/>
      <c r="D78" s="123"/>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3"/>
      <c r="AC78" s="148"/>
      <c r="AD78" s="125"/>
      <c r="AE78" s="137"/>
      <c r="AF78" s="34"/>
      <c r="AG78" s="25"/>
    </row>
    <row r="79" spans="2:33" hidden="1">
      <c r="B79" s="139" t="s">
        <v>183</v>
      </c>
      <c r="C79" s="140" t="str">
        <f>B20</f>
        <v>EC grant no, UCD a/c no. + Project Title</v>
      </c>
      <c r="D79" s="140" t="str">
        <f>D20</f>
        <v>WP &lt;insert&gt;</v>
      </c>
      <c r="E79" s="141">
        <f>IFERROR(E20/E38*E54,0)</f>
        <v>0</v>
      </c>
      <c r="F79" s="141"/>
      <c r="G79" s="141">
        <f t="shared" ref="G79:AA79" si="53">IFERROR(G20/G38*G54,0)</f>
        <v>0</v>
      </c>
      <c r="H79" s="141"/>
      <c r="I79" s="141">
        <f t="shared" si="53"/>
        <v>0</v>
      </c>
      <c r="J79" s="141"/>
      <c r="K79" s="141">
        <f t="shared" si="53"/>
        <v>0</v>
      </c>
      <c r="L79" s="141"/>
      <c r="M79" s="141">
        <f t="shared" si="53"/>
        <v>0</v>
      </c>
      <c r="N79" s="141"/>
      <c r="O79" s="141">
        <f t="shared" si="53"/>
        <v>0</v>
      </c>
      <c r="P79" s="141"/>
      <c r="Q79" s="141">
        <f t="shared" si="53"/>
        <v>0</v>
      </c>
      <c r="R79" s="141"/>
      <c r="S79" s="141">
        <f t="shared" si="53"/>
        <v>0</v>
      </c>
      <c r="T79" s="141"/>
      <c r="U79" s="141">
        <f t="shared" si="53"/>
        <v>0</v>
      </c>
      <c r="V79" s="141"/>
      <c r="W79" s="141">
        <f t="shared" si="53"/>
        <v>0</v>
      </c>
      <c r="X79" s="141"/>
      <c r="Y79" s="141">
        <f t="shared" si="53"/>
        <v>0</v>
      </c>
      <c r="Z79" s="141"/>
      <c r="AA79" s="274">
        <f t="shared" si="53"/>
        <v>0</v>
      </c>
      <c r="AB79" s="123"/>
      <c r="AC79" s="132">
        <f>SUM(E79:AA79)</f>
        <v>0</v>
      </c>
      <c r="AD79" s="125"/>
      <c r="AE79" s="137"/>
      <c r="AF79" s="34"/>
      <c r="AG79" s="25"/>
    </row>
    <row r="80" spans="2:33" hidden="1">
      <c r="B80" s="142" t="s">
        <v>184</v>
      </c>
      <c r="C80" s="143" t="str">
        <f>B20</f>
        <v>EC grant no, UCD a/c no. + Project Title</v>
      </c>
      <c r="D80" s="143" t="str">
        <f>D20</f>
        <v>WP &lt;insert&gt;</v>
      </c>
      <c r="E80" s="144">
        <f>E56*E79</f>
        <v>0</v>
      </c>
      <c r="F80" s="144"/>
      <c r="G80" s="144">
        <f t="shared" ref="G80:AA80" si="54">G56*G79</f>
        <v>0</v>
      </c>
      <c r="H80" s="144"/>
      <c r="I80" s="144">
        <f t="shared" si="54"/>
        <v>0</v>
      </c>
      <c r="J80" s="144"/>
      <c r="K80" s="144">
        <f t="shared" si="54"/>
        <v>0</v>
      </c>
      <c r="L80" s="144"/>
      <c r="M80" s="144">
        <f t="shared" si="54"/>
        <v>0</v>
      </c>
      <c r="N80" s="144"/>
      <c r="O80" s="144">
        <f t="shared" si="54"/>
        <v>0</v>
      </c>
      <c r="P80" s="144"/>
      <c r="Q80" s="144">
        <f t="shared" si="54"/>
        <v>0</v>
      </c>
      <c r="R80" s="144"/>
      <c r="S80" s="144">
        <f t="shared" si="54"/>
        <v>0</v>
      </c>
      <c r="T80" s="144"/>
      <c r="U80" s="144">
        <f t="shared" si="54"/>
        <v>0</v>
      </c>
      <c r="V80" s="144"/>
      <c r="W80" s="144">
        <f t="shared" si="54"/>
        <v>0</v>
      </c>
      <c r="X80" s="144"/>
      <c r="Y80" s="144">
        <f t="shared" si="54"/>
        <v>0</v>
      </c>
      <c r="Z80" s="144"/>
      <c r="AA80" s="145">
        <f t="shared" si="54"/>
        <v>0</v>
      </c>
      <c r="AB80" s="123"/>
      <c r="AC80" s="123"/>
      <c r="AD80" s="125"/>
      <c r="AE80" s="146">
        <f>SUM(E80:AA80)</f>
        <v>0</v>
      </c>
      <c r="AF80" s="34"/>
      <c r="AG80" s="25"/>
    </row>
    <row r="81" spans="2:33" hidden="1">
      <c r="B81" s="138"/>
      <c r="C81" s="123"/>
      <c r="D81" s="123"/>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3"/>
      <c r="AC81" s="148"/>
      <c r="AD81" s="125"/>
      <c r="AE81" s="137"/>
      <c r="AF81" s="34"/>
      <c r="AG81" s="25"/>
    </row>
    <row r="82" spans="2:33" hidden="1">
      <c r="B82" s="139" t="s">
        <v>185</v>
      </c>
      <c r="C82" s="140" t="str">
        <f>B21</f>
        <v>EC grant no, UCD a/c no. + Project Title</v>
      </c>
      <c r="D82" s="140" t="str">
        <f>D21</f>
        <v>WP &lt;insert&gt;</v>
      </c>
      <c r="E82" s="141">
        <f>IFERROR(E21/E38*E54,0)</f>
        <v>0</v>
      </c>
      <c r="F82" s="141"/>
      <c r="G82" s="141">
        <f t="shared" ref="G82:AA82" si="55">IFERROR(G21/G38*G54,0)</f>
        <v>0</v>
      </c>
      <c r="H82" s="141"/>
      <c r="I82" s="141">
        <f t="shared" si="55"/>
        <v>0</v>
      </c>
      <c r="J82" s="141"/>
      <c r="K82" s="141">
        <f t="shared" si="55"/>
        <v>0</v>
      </c>
      <c r="L82" s="141"/>
      <c r="M82" s="141">
        <f t="shared" si="55"/>
        <v>0</v>
      </c>
      <c r="N82" s="141"/>
      <c r="O82" s="141">
        <f t="shared" si="55"/>
        <v>0</v>
      </c>
      <c r="P82" s="141"/>
      <c r="Q82" s="141">
        <f t="shared" si="55"/>
        <v>0</v>
      </c>
      <c r="R82" s="141"/>
      <c r="S82" s="141">
        <f t="shared" si="55"/>
        <v>0</v>
      </c>
      <c r="T82" s="141"/>
      <c r="U82" s="141">
        <f t="shared" si="55"/>
        <v>0</v>
      </c>
      <c r="V82" s="141"/>
      <c r="W82" s="141">
        <f t="shared" si="55"/>
        <v>0</v>
      </c>
      <c r="X82" s="141"/>
      <c r="Y82" s="141">
        <f t="shared" si="55"/>
        <v>0</v>
      </c>
      <c r="Z82" s="141"/>
      <c r="AA82" s="274">
        <f t="shared" si="55"/>
        <v>0</v>
      </c>
      <c r="AB82" s="123"/>
      <c r="AC82" s="132">
        <f>SUM(E82:AA82)</f>
        <v>0</v>
      </c>
      <c r="AD82" s="125"/>
      <c r="AE82" s="137"/>
      <c r="AF82" s="34"/>
      <c r="AG82" s="25"/>
    </row>
    <row r="83" spans="2:33" hidden="1">
      <c r="B83" s="142" t="s">
        <v>186</v>
      </c>
      <c r="C83" s="143" t="str">
        <f>B21</f>
        <v>EC grant no, UCD a/c no. + Project Title</v>
      </c>
      <c r="D83" s="143" t="str">
        <f>D21</f>
        <v>WP &lt;insert&gt;</v>
      </c>
      <c r="E83" s="144">
        <f>E56*E82</f>
        <v>0</v>
      </c>
      <c r="F83" s="144"/>
      <c r="G83" s="144">
        <f t="shared" ref="G83:AA83" si="56">G56*G82</f>
        <v>0</v>
      </c>
      <c r="H83" s="144"/>
      <c r="I83" s="144">
        <f t="shared" si="56"/>
        <v>0</v>
      </c>
      <c r="J83" s="144"/>
      <c r="K83" s="144">
        <f t="shared" si="56"/>
        <v>0</v>
      </c>
      <c r="L83" s="144"/>
      <c r="M83" s="144">
        <f t="shared" si="56"/>
        <v>0</v>
      </c>
      <c r="N83" s="144"/>
      <c r="O83" s="144">
        <f t="shared" si="56"/>
        <v>0</v>
      </c>
      <c r="P83" s="144"/>
      <c r="Q83" s="144">
        <f t="shared" si="56"/>
        <v>0</v>
      </c>
      <c r="R83" s="144"/>
      <c r="S83" s="144">
        <f t="shared" si="56"/>
        <v>0</v>
      </c>
      <c r="T83" s="144"/>
      <c r="U83" s="144">
        <f t="shared" si="56"/>
        <v>0</v>
      </c>
      <c r="V83" s="144"/>
      <c r="W83" s="144">
        <f t="shared" si="56"/>
        <v>0</v>
      </c>
      <c r="X83" s="144"/>
      <c r="Y83" s="144">
        <f t="shared" si="56"/>
        <v>0</v>
      </c>
      <c r="Z83" s="144"/>
      <c r="AA83" s="145">
        <f t="shared" si="56"/>
        <v>0</v>
      </c>
      <c r="AB83" s="123"/>
      <c r="AC83" s="123"/>
      <c r="AD83" s="125"/>
      <c r="AE83" s="146">
        <f>SUM(E83:AA83)</f>
        <v>0</v>
      </c>
      <c r="AF83" s="34"/>
      <c r="AG83" s="25"/>
    </row>
    <row r="84" spans="2:33" hidden="1">
      <c r="B84" s="138"/>
      <c r="C84" s="123"/>
      <c r="D84" s="123"/>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3"/>
      <c r="AC84" s="148"/>
      <c r="AD84" s="125"/>
      <c r="AE84" s="137"/>
      <c r="AF84" s="34"/>
      <c r="AG84" s="25"/>
    </row>
    <row r="85" spans="2:33" hidden="1">
      <c r="B85" s="139" t="s">
        <v>187</v>
      </c>
      <c r="C85" s="140" t="str">
        <f>B22</f>
        <v>EC grant no, UCD a/c no. + Project Title</v>
      </c>
      <c r="D85" s="140" t="str">
        <f>D22</f>
        <v>WP &lt;insert&gt;</v>
      </c>
      <c r="E85" s="141">
        <f>IFERROR(E22/E38*E54,0)</f>
        <v>0</v>
      </c>
      <c r="F85" s="141"/>
      <c r="G85" s="141">
        <f t="shared" ref="G85:AA85" si="57">IFERROR(G22/G38*G54,0)</f>
        <v>0</v>
      </c>
      <c r="H85" s="141"/>
      <c r="I85" s="141">
        <f t="shared" si="57"/>
        <v>0</v>
      </c>
      <c r="J85" s="141"/>
      <c r="K85" s="141">
        <f t="shared" si="57"/>
        <v>0</v>
      </c>
      <c r="L85" s="141"/>
      <c r="M85" s="141">
        <f t="shared" si="57"/>
        <v>0</v>
      </c>
      <c r="N85" s="141"/>
      <c r="O85" s="141">
        <f t="shared" si="57"/>
        <v>0</v>
      </c>
      <c r="P85" s="141"/>
      <c r="Q85" s="141">
        <f t="shared" si="57"/>
        <v>0</v>
      </c>
      <c r="R85" s="141"/>
      <c r="S85" s="141">
        <f t="shared" si="57"/>
        <v>0</v>
      </c>
      <c r="T85" s="141"/>
      <c r="U85" s="141">
        <f t="shared" si="57"/>
        <v>0</v>
      </c>
      <c r="V85" s="141"/>
      <c r="W85" s="141">
        <f t="shared" si="57"/>
        <v>0</v>
      </c>
      <c r="X85" s="141"/>
      <c r="Y85" s="141">
        <f t="shared" si="57"/>
        <v>0</v>
      </c>
      <c r="Z85" s="141"/>
      <c r="AA85" s="274">
        <f t="shared" si="57"/>
        <v>0</v>
      </c>
      <c r="AB85" s="123"/>
      <c r="AC85" s="132">
        <f>SUM(E85:AA85)</f>
        <v>0</v>
      </c>
      <c r="AD85" s="125"/>
      <c r="AE85" s="137"/>
      <c r="AF85" s="34"/>
      <c r="AG85" s="25"/>
    </row>
    <row r="86" spans="2:33" hidden="1">
      <c r="B86" s="142" t="s">
        <v>188</v>
      </c>
      <c r="C86" s="143" t="str">
        <f>B22</f>
        <v>EC grant no, UCD a/c no. + Project Title</v>
      </c>
      <c r="D86" s="143" t="str">
        <f>D22</f>
        <v>WP &lt;insert&gt;</v>
      </c>
      <c r="E86" s="144">
        <f>E56*E85</f>
        <v>0</v>
      </c>
      <c r="F86" s="144"/>
      <c r="G86" s="144">
        <f t="shared" ref="G86:AA86" si="58">G56*G85</f>
        <v>0</v>
      </c>
      <c r="H86" s="144"/>
      <c r="I86" s="144">
        <f t="shared" si="58"/>
        <v>0</v>
      </c>
      <c r="J86" s="144"/>
      <c r="K86" s="144">
        <f t="shared" si="58"/>
        <v>0</v>
      </c>
      <c r="L86" s="144"/>
      <c r="M86" s="144">
        <f t="shared" si="58"/>
        <v>0</v>
      </c>
      <c r="N86" s="144"/>
      <c r="O86" s="144">
        <f t="shared" si="58"/>
        <v>0</v>
      </c>
      <c r="P86" s="144"/>
      <c r="Q86" s="144">
        <f t="shared" si="58"/>
        <v>0</v>
      </c>
      <c r="R86" s="144"/>
      <c r="S86" s="144">
        <f t="shared" si="58"/>
        <v>0</v>
      </c>
      <c r="T86" s="144"/>
      <c r="U86" s="144">
        <f t="shared" si="58"/>
        <v>0</v>
      </c>
      <c r="V86" s="144"/>
      <c r="W86" s="144">
        <f t="shared" si="58"/>
        <v>0</v>
      </c>
      <c r="X86" s="144"/>
      <c r="Y86" s="144">
        <f t="shared" si="58"/>
        <v>0</v>
      </c>
      <c r="Z86" s="144"/>
      <c r="AA86" s="145">
        <f t="shared" si="58"/>
        <v>0</v>
      </c>
      <c r="AB86" s="123"/>
      <c r="AC86" s="123"/>
      <c r="AD86" s="125"/>
      <c r="AE86" s="146">
        <f>SUM(E86:AA86)</f>
        <v>0</v>
      </c>
      <c r="AF86" s="34"/>
      <c r="AG86" s="25"/>
    </row>
    <row r="87" spans="2:33" hidden="1">
      <c r="B87" s="138"/>
      <c r="C87" s="123"/>
      <c r="D87" s="123"/>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3"/>
      <c r="AC87" s="148"/>
      <c r="AD87" s="125"/>
      <c r="AE87" s="137"/>
      <c r="AF87" s="34"/>
      <c r="AG87" s="25"/>
    </row>
    <row r="88" spans="2:33" hidden="1">
      <c r="B88" s="139" t="s">
        <v>189</v>
      </c>
      <c r="C88" s="140" t="str">
        <f>B23</f>
        <v>EC grant no, UCD a/c no. + Project Title</v>
      </c>
      <c r="D88" s="140" t="str">
        <f>D23</f>
        <v>WP &lt;insert&gt;</v>
      </c>
      <c r="E88" s="141">
        <f>IFERROR(E23/E38*E54,0)</f>
        <v>0</v>
      </c>
      <c r="F88" s="141"/>
      <c r="G88" s="141">
        <f t="shared" ref="G88:AA88" si="59">IFERROR(G23/G38*G54,0)</f>
        <v>0</v>
      </c>
      <c r="H88" s="141"/>
      <c r="I88" s="141">
        <f t="shared" si="59"/>
        <v>0</v>
      </c>
      <c r="J88" s="141"/>
      <c r="K88" s="141">
        <f t="shared" si="59"/>
        <v>0</v>
      </c>
      <c r="L88" s="141"/>
      <c r="M88" s="141">
        <f t="shared" si="59"/>
        <v>0</v>
      </c>
      <c r="N88" s="141"/>
      <c r="O88" s="141">
        <f t="shared" si="59"/>
        <v>0</v>
      </c>
      <c r="P88" s="141"/>
      <c r="Q88" s="141">
        <f t="shared" si="59"/>
        <v>0</v>
      </c>
      <c r="R88" s="141"/>
      <c r="S88" s="141">
        <f t="shared" si="59"/>
        <v>0</v>
      </c>
      <c r="T88" s="141"/>
      <c r="U88" s="141">
        <f t="shared" si="59"/>
        <v>0</v>
      </c>
      <c r="V88" s="141"/>
      <c r="W88" s="141">
        <f t="shared" si="59"/>
        <v>0</v>
      </c>
      <c r="X88" s="141"/>
      <c r="Y88" s="141">
        <f t="shared" si="59"/>
        <v>0</v>
      </c>
      <c r="Z88" s="141"/>
      <c r="AA88" s="274">
        <f t="shared" si="59"/>
        <v>0</v>
      </c>
      <c r="AB88" s="123"/>
      <c r="AC88" s="132">
        <f>SUM(E88:AA88)</f>
        <v>0</v>
      </c>
      <c r="AD88" s="125"/>
      <c r="AE88" s="137"/>
      <c r="AF88" s="34"/>
      <c r="AG88" s="25"/>
    </row>
    <row r="89" spans="2:33" hidden="1">
      <c r="B89" s="142" t="s">
        <v>190</v>
      </c>
      <c r="C89" s="143" t="str">
        <f>B23</f>
        <v>EC grant no, UCD a/c no. + Project Title</v>
      </c>
      <c r="D89" s="143" t="str">
        <f>D23</f>
        <v>WP &lt;insert&gt;</v>
      </c>
      <c r="E89" s="144">
        <f>E56*E88</f>
        <v>0</v>
      </c>
      <c r="F89" s="144"/>
      <c r="G89" s="144">
        <f t="shared" ref="G89:AA89" si="60">G56*G88</f>
        <v>0</v>
      </c>
      <c r="H89" s="144"/>
      <c r="I89" s="144">
        <f t="shared" si="60"/>
        <v>0</v>
      </c>
      <c r="J89" s="144"/>
      <c r="K89" s="144">
        <f t="shared" si="60"/>
        <v>0</v>
      </c>
      <c r="L89" s="144"/>
      <c r="M89" s="144">
        <f t="shared" si="60"/>
        <v>0</v>
      </c>
      <c r="N89" s="144"/>
      <c r="O89" s="144">
        <f t="shared" si="60"/>
        <v>0</v>
      </c>
      <c r="P89" s="144"/>
      <c r="Q89" s="144">
        <f t="shared" si="60"/>
        <v>0</v>
      </c>
      <c r="R89" s="144"/>
      <c r="S89" s="144">
        <f t="shared" si="60"/>
        <v>0</v>
      </c>
      <c r="T89" s="144"/>
      <c r="U89" s="144">
        <f t="shared" si="60"/>
        <v>0</v>
      </c>
      <c r="V89" s="144"/>
      <c r="W89" s="144">
        <f t="shared" si="60"/>
        <v>0</v>
      </c>
      <c r="X89" s="144"/>
      <c r="Y89" s="144">
        <f t="shared" si="60"/>
        <v>0</v>
      </c>
      <c r="Z89" s="144"/>
      <c r="AA89" s="145">
        <f t="shared" si="60"/>
        <v>0</v>
      </c>
      <c r="AB89" s="123"/>
      <c r="AC89" s="123"/>
      <c r="AD89" s="125"/>
      <c r="AE89" s="146">
        <f>SUM(E89:AA89)</f>
        <v>0</v>
      </c>
      <c r="AF89" s="34"/>
      <c r="AG89" s="25"/>
    </row>
    <row r="90" spans="2:33" hidden="1">
      <c r="B90" s="138"/>
      <c r="C90" s="123"/>
      <c r="D90" s="123"/>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3"/>
      <c r="AC90" s="148"/>
      <c r="AD90" s="125"/>
      <c r="AE90" s="137"/>
      <c r="AF90" s="34"/>
      <c r="AG90" s="25"/>
    </row>
    <row r="91" spans="2:33" hidden="1">
      <c r="B91" s="139" t="s">
        <v>191</v>
      </c>
      <c r="C91" s="140" t="str">
        <f>B24</f>
        <v>EC grant no, UCD a/c no. + Project Title</v>
      </c>
      <c r="D91" s="140" t="str">
        <f>D24</f>
        <v>WP &lt;insert&gt;</v>
      </c>
      <c r="E91" s="141">
        <f>IFERROR(E24/E38*E54,0)</f>
        <v>0</v>
      </c>
      <c r="F91" s="141"/>
      <c r="G91" s="141">
        <f t="shared" ref="G91:AA91" si="61">IFERROR(G24/G38*G54,0)</f>
        <v>0</v>
      </c>
      <c r="H91" s="141"/>
      <c r="I91" s="141">
        <f t="shared" si="61"/>
        <v>0</v>
      </c>
      <c r="J91" s="141"/>
      <c r="K91" s="141">
        <f t="shared" si="61"/>
        <v>0</v>
      </c>
      <c r="L91" s="141"/>
      <c r="M91" s="141">
        <f t="shared" si="61"/>
        <v>0</v>
      </c>
      <c r="N91" s="141"/>
      <c r="O91" s="141">
        <f t="shared" si="61"/>
        <v>0</v>
      </c>
      <c r="P91" s="141"/>
      <c r="Q91" s="141">
        <f t="shared" si="61"/>
        <v>0</v>
      </c>
      <c r="R91" s="141"/>
      <c r="S91" s="141">
        <f t="shared" si="61"/>
        <v>0</v>
      </c>
      <c r="T91" s="141"/>
      <c r="U91" s="141">
        <f t="shared" si="61"/>
        <v>0</v>
      </c>
      <c r="V91" s="141"/>
      <c r="W91" s="141">
        <f t="shared" si="61"/>
        <v>0</v>
      </c>
      <c r="X91" s="141"/>
      <c r="Y91" s="141">
        <f t="shared" si="61"/>
        <v>0</v>
      </c>
      <c r="Z91" s="141"/>
      <c r="AA91" s="274">
        <f t="shared" si="61"/>
        <v>0</v>
      </c>
      <c r="AB91" s="123"/>
      <c r="AC91" s="132">
        <f>SUM(E91:AA91)</f>
        <v>0</v>
      </c>
      <c r="AD91" s="125"/>
      <c r="AE91" s="137"/>
      <c r="AF91" s="34"/>
      <c r="AG91" s="25"/>
    </row>
    <row r="92" spans="2:33" hidden="1">
      <c r="B92" s="142" t="s">
        <v>192</v>
      </c>
      <c r="C92" s="143" t="str">
        <f>B24</f>
        <v>EC grant no, UCD a/c no. + Project Title</v>
      </c>
      <c r="D92" s="143" t="str">
        <f>D24</f>
        <v>WP &lt;insert&gt;</v>
      </c>
      <c r="E92" s="144">
        <f>E56*E91</f>
        <v>0</v>
      </c>
      <c r="F92" s="144"/>
      <c r="G92" s="144">
        <f t="shared" ref="G92:AA92" si="62">G56*G91</f>
        <v>0</v>
      </c>
      <c r="H92" s="144"/>
      <c r="I92" s="144">
        <f t="shared" si="62"/>
        <v>0</v>
      </c>
      <c r="J92" s="144"/>
      <c r="K92" s="144">
        <f t="shared" si="62"/>
        <v>0</v>
      </c>
      <c r="L92" s="144"/>
      <c r="M92" s="144">
        <f t="shared" si="62"/>
        <v>0</v>
      </c>
      <c r="N92" s="144"/>
      <c r="O92" s="144">
        <f t="shared" si="62"/>
        <v>0</v>
      </c>
      <c r="P92" s="144"/>
      <c r="Q92" s="144">
        <f t="shared" si="62"/>
        <v>0</v>
      </c>
      <c r="R92" s="144"/>
      <c r="S92" s="144">
        <f t="shared" si="62"/>
        <v>0</v>
      </c>
      <c r="T92" s="144"/>
      <c r="U92" s="144">
        <f t="shared" si="62"/>
        <v>0</v>
      </c>
      <c r="V92" s="144"/>
      <c r="W92" s="144">
        <f t="shared" si="62"/>
        <v>0</v>
      </c>
      <c r="X92" s="144"/>
      <c r="Y92" s="144">
        <f t="shared" si="62"/>
        <v>0</v>
      </c>
      <c r="Z92" s="144"/>
      <c r="AA92" s="145">
        <f t="shared" si="62"/>
        <v>0</v>
      </c>
      <c r="AB92" s="123"/>
      <c r="AC92" s="123"/>
      <c r="AD92" s="125"/>
      <c r="AE92" s="146">
        <f>SUM(E92:AA92)</f>
        <v>0</v>
      </c>
      <c r="AF92" s="34"/>
      <c r="AG92" s="25"/>
    </row>
    <row r="93" spans="2:33" hidden="1">
      <c r="B93" s="138"/>
      <c r="C93" s="123"/>
      <c r="D93" s="123"/>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3"/>
      <c r="AC93" s="148"/>
      <c r="AD93" s="125"/>
      <c r="AE93" s="137"/>
      <c r="AF93" s="34"/>
      <c r="AG93" s="25"/>
    </row>
    <row r="94" spans="2:33" hidden="1">
      <c r="B94" s="139" t="s">
        <v>193</v>
      </c>
      <c r="C94" s="140" t="str">
        <f>B25</f>
        <v>EC grant no, UCD a/c no. + Project Title</v>
      </c>
      <c r="D94" s="140" t="str">
        <f>D25</f>
        <v>WP &lt;insert&gt;</v>
      </c>
      <c r="E94" s="141">
        <f>IFERROR(E25/E38*E54,0)</f>
        <v>0</v>
      </c>
      <c r="F94" s="141"/>
      <c r="G94" s="141">
        <f t="shared" ref="G94:AA94" si="63">IFERROR(G25/G38*G54,0)</f>
        <v>0</v>
      </c>
      <c r="H94" s="141"/>
      <c r="I94" s="141">
        <f t="shared" si="63"/>
        <v>0</v>
      </c>
      <c r="J94" s="141"/>
      <c r="K94" s="141">
        <f t="shared" si="63"/>
        <v>0</v>
      </c>
      <c r="L94" s="141"/>
      <c r="M94" s="141">
        <f t="shared" si="63"/>
        <v>0</v>
      </c>
      <c r="N94" s="141"/>
      <c r="O94" s="141">
        <f t="shared" si="63"/>
        <v>0</v>
      </c>
      <c r="P94" s="141"/>
      <c r="Q94" s="141">
        <f t="shared" si="63"/>
        <v>0</v>
      </c>
      <c r="R94" s="141"/>
      <c r="S94" s="141">
        <f t="shared" si="63"/>
        <v>0</v>
      </c>
      <c r="T94" s="141"/>
      <c r="U94" s="141">
        <f t="shared" si="63"/>
        <v>0</v>
      </c>
      <c r="V94" s="141"/>
      <c r="W94" s="141">
        <f t="shared" si="63"/>
        <v>0</v>
      </c>
      <c r="X94" s="141"/>
      <c r="Y94" s="141">
        <f t="shared" si="63"/>
        <v>0</v>
      </c>
      <c r="Z94" s="141"/>
      <c r="AA94" s="274">
        <f t="shared" si="63"/>
        <v>0</v>
      </c>
      <c r="AB94" s="123"/>
      <c r="AC94" s="132">
        <f>SUM(E94:AA94)</f>
        <v>0</v>
      </c>
      <c r="AD94" s="125"/>
      <c r="AE94" s="137"/>
      <c r="AF94" s="34"/>
      <c r="AG94" s="25"/>
    </row>
    <row r="95" spans="2:33" hidden="1">
      <c r="B95" s="142" t="s">
        <v>194</v>
      </c>
      <c r="C95" s="143" t="str">
        <f>B25</f>
        <v>EC grant no, UCD a/c no. + Project Title</v>
      </c>
      <c r="D95" s="143" t="str">
        <f>D25</f>
        <v>WP &lt;insert&gt;</v>
      </c>
      <c r="E95" s="144">
        <f>E56*E94</f>
        <v>0</v>
      </c>
      <c r="F95" s="144"/>
      <c r="G95" s="144">
        <f t="shared" ref="G95:AA95" si="64">G56*G94</f>
        <v>0</v>
      </c>
      <c r="H95" s="144"/>
      <c r="I95" s="144">
        <f t="shared" si="64"/>
        <v>0</v>
      </c>
      <c r="J95" s="144"/>
      <c r="K95" s="144">
        <f t="shared" si="64"/>
        <v>0</v>
      </c>
      <c r="L95" s="144"/>
      <c r="M95" s="144">
        <f t="shared" si="64"/>
        <v>0</v>
      </c>
      <c r="N95" s="144"/>
      <c r="O95" s="144">
        <f t="shared" si="64"/>
        <v>0</v>
      </c>
      <c r="P95" s="144"/>
      <c r="Q95" s="144">
        <f t="shared" si="64"/>
        <v>0</v>
      </c>
      <c r="R95" s="144"/>
      <c r="S95" s="144">
        <f t="shared" si="64"/>
        <v>0</v>
      </c>
      <c r="T95" s="144"/>
      <c r="U95" s="144">
        <f t="shared" si="64"/>
        <v>0</v>
      </c>
      <c r="V95" s="144"/>
      <c r="W95" s="144">
        <f t="shared" si="64"/>
        <v>0</v>
      </c>
      <c r="X95" s="144"/>
      <c r="Y95" s="144">
        <f t="shared" si="64"/>
        <v>0</v>
      </c>
      <c r="Z95" s="144"/>
      <c r="AA95" s="145">
        <f t="shared" si="64"/>
        <v>0</v>
      </c>
      <c r="AB95" s="123"/>
      <c r="AC95" s="123"/>
      <c r="AD95" s="125"/>
      <c r="AE95" s="146">
        <f>SUM(E95:AA95)</f>
        <v>0</v>
      </c>
      <c r="AF95" s="34"/>
      <c r="AG95" s="25"/>
    </row>
    <row r="96" spans="2:33" hidden="1">
      <c r="B96" s="138"/>
      <c r="C96" s="123"/>
      <c r="D96" s="123"/>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3"/>
      <c r="AC96" s="148"/>
      <c r="AD96" s="125"/>
      <c r="AE96" s="137"/>
      <c r="AF96" s="34"/>
      <c r="AG96" s="25"/>
    </row>
    <row r="97" spans="2:33" hidden="1">
      <c r="B97" s="139" t="s">
        <v>195</v>
      </c>
      <c r="C97" s="140" t="str">
        <f>B26</f>
        <v>EC grant no, UCD a/c no. + Project Title</v>
      </c>
      <c r="D97" s="140" t="str">
        <f>D26</f>
        <v>WP &lt;insert&gt;</v>
      </c>
      <c r="E97" s="141">
        <f>IFERROR(E26/E38*E54,0)</f>
        <v>0</v>
      </c>
      <c r="F97" s="141"/>
      <c r="G97" s="141">
        <f t="shared" ref="G97:AA97" si="65">IFERROR(G26/G38*G54,0)</f>
        <v>0</v>
      </c>
      <c r="H97" s="141"/>
      <c r="I97" s="141">
        <f t="shared" si="65"/>
        <v>0</v>
      </c>
      <c r="J97" s="141"/>
      <c r="K97" s="141">
        <f t="shared" si="65"/>
        <v>0</v>
      </c>
      <c r="L97" s="141"/>
      <c r="M97" s="141">
        <f t="shared" si="65"/>
        <v>0</v>
      </c>
      <c r="N97" s="141"/>
      <c r="O97" s="141">
        <f t="shared" si="65"/>
        <v>0</v>
      </c>
      <c r="P97" s="141"/>
      <c r="Q97" s="141">
        <f t="shared" si="65"/>
        <v>0</v>
      </c>
      <c r="R97" s="141"/>
      <c r="S97" s="141">
        <f t="shared" si="65"/>
        <v>0</v>
      </c>
      <c r="T97" s="141"/>
      <c r="U97" s="141">
        <f t="shared" si="65"/>
        <v>0</v>
      </c>
      <c r="V97" s="141"/>
      <c r="W97" s="141">
        <f t="shared" si="65"/>
        <v>0</v>
      </c>
      <c r="X97" s="141"/>
      <c r="Y97" s="141">
        <f t="shared" si="65"/>
        <v>0</v>
      </c>
      <c r="Z97" s="141"/>
      <c r="AA97" s="274">
        <f t="shared" si="65"/>
        <v>0</v>
      </c>
      <c r="AB97" s="123"/>
      <c r="AC97" s="132">
        <f>SUM(E97:AA97)</f>
        <v>0</v>
      </c>
      <c r="AD97" s="125"/>
      <c r="AE97" s="137"/>
      <c r="AF97" s="34"/>
      <c r="AG97" s="25"/>
    </row>
    <row r="98" spans="2:33" hidden="1">
      <c r="B98" s="142" t="s">
        <v>196</v>
      </c>
      <c r="C98" s="143" t="str">
        <f>B26</f>
        <v>EC grant no, UCD a/c no. + Project Title</v>
      </c>
      <c r="D98" s="143" t="str">
        <f>D26</f>
        <v>WP &lt;insert&gt;</v>
      </c>
      <c r="E98" s="144">
        <f>E56*E97</f>
        <v>0</v>
      </c>
      <c r="F98" s="144"/>
      <c r="G98" s="144">
        <f t="shared" ref="G98:AA98" si="66">G56*G97</f>
        <v>0</v>
      </c>
      <c r="H98" s="144"/>
      <c r="I98" s="144">
        <f t="shared" si="66"/>
        <v>0</v>
      </c>
      <c r="J98" s="144"/>
      <c r="K98" s="144">
        <f t="shared" si="66"/>
        <v>0</v>
      </c>
      <c r="L98" s="144"/>
      <c r="M98" s="144">
        <f t="shared" si="66"/>
        <v>0</v>
      </c>
      <c r="N98" s="144"/>
      <c r="O98" s="144">
        <f t="shared" si="66"/>
        <v>0</v>
      </c>
      <c r="P98" s="144"/>
      <c r="Q98" s="144">
        <f t="shared" si="66"/>
        <v>0</v>
      </c>
      <c r="R98" s="144"/>
      <c r="S98" s="144">
        <f t="shared" si="66"/>
        <v>0</v>
      </c>
      <c r="T98" s="144"/>
      <c r="U98" s="144">
        <f t="shared" si="66"/>
        <v>0</v>
      </c>
      <c r="V98" s="144"/>
      <c r="W98" s="144">
        <f t="shared" si="66"/>
        <v>0</v>
      </c>
      <c r="X98" s="144"/>
      <c r="Y98" s="144">
        <f t="shared" si="66"/>
        <v>0</v>
      </c>
      <c r="Z98" s="144"/>
      <c r="AA98" s="145">
        <f t="shared" si="66"/>
        <v>0</v>
      </c>
      <c r="AB98" s="123"/>
      <c r="AC98" s="123"/>
      <c r="AD98" s="125"/>
      <c r="AE98" s="146">
        <f>SUM(E98:AA98)</f>
        <v>0</v>
      </c>
      <c r="AF98" s="34"/>
      <c r="AG98" s="25"/>
    </row>
    <row r="99" spans="2:33" hidden="1">
      <c r="B99" s="138"/>
      <c r="C99" s="123"/>
      <c r="D99" s="123"/>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3"/>
      <c r="AC99" s="148"/>
      <c r="AD99" s="125"/>
      <c r="AE99" s="137"/>
      <c r="AF99" s="34"/>
      <c r="AG99" s="25"/>
    </row>
    <row r="100" spans="2:33" hidden="1">
      <c r="B100" s="139" t="s">
        <v>197</v>
      </c>
      <c r="C100" s="140" t="str">
        <f>B27</f>
        <v>EC grant no, UCD a/c no. + Project Title</v>
      </c>
      <c r="D100" s="140" t="str">
        <f>D27</f>
        <v>WP &lt;insert&gt;</v>
      </c>
      <c r="E100" s="141">
        <f>IFERROR(E27/E38*E54,0)</f>
        <v>0</v>
      </c>
      <c r="F100" s="141"/>
      <c r="G100" s="141">
        <f t="shared" ref="G100:AA100" si="67">IFERROR(G27/G38*G54,0)</f>
        <v>0</v>
      </c>
      <c r="H100" s="141"/>
      <c r="I100" s="141">
        <f t="shared" si="67"/>
        <v>0</v>
      </c>
      <c r="J100" s="141"/>
      <c r="K100" s="141">
        <f t="shared" si="67"/>
        <v>0</v>
      </c>
      <c r="L100" s="141"/>
      <c r="M100" s="141">
        <f t="shared" si="67"/>
        <v>0</v>
      </c>
      <c r="N100" s="141"/>
      <c r="O100" s="141">
        <f t="shared" si="67"/>
        <v>0</v>
      </c>
      <c r="P100" s="141"/>
      <c r="Q100" s="141">
        <f t="shared" si="67"/>
        <v>0</v>
      </c>
      <c r="R100" s="141"/>
      <c r="S100" s="141">
        <f t="shared" si="67"/>
        <v>0</v>
      </c>
      <c r="T100" s="141"/>
      <c r="U100" s="141">
        <f t="shared" si="67"/>
        <v>0</v>
      </c>
      <c r="V100" s="141"/>
      <c r="W100" s="141">
        <f t="shared" si="67"/>
        <v>0</v>
      </c>
      <c r="X100" s="141"/>
      <c r="Y100" s="141">
        <f t="shared" si="67"/>
        <v>0</v>
      </c>
      <c r="Z100" s="141"/>
      <c r="AA100" s="274">
        <f t="shared" si="67"/>
        <v>0</v>
      </c>
      <c r="AB100" s="123"/>
      <c r="AC100" s="132">
        <f>SUM(E100:AA100)</f>
        <v>0</v>
      </c>
      <c r="AD100" s="125"/>
      <c r="AE100" s="137"/>
      <c r="AF100" s="34"/>
      <c r="AG100" s="25"/>
    </row>
    <row r="101" spans="2:33" hidden="1">
      <c r="B101" s="142" t="s">
        <v>198</v>
      </c>
      <c r="C101" s="143" t="str">
        <f>B27</f>
        <v>EC grant no, UCD a/c no. + Project Title</v>
      </c>
      <c r="D101" s="143" t="str">
        <f>D27</f>
        <v>WP &lt;insert&gt;</v>
      </c>
      <c r="E101" s="144">
        <f>E56*E100</f>
        <v>0</v>
      </c>
      <c r="F101" s="144"/>
      <c r="G101" s="144">
        <f t="shared" ref="G101:AA101" si="68">G56*G100</f>
        <v>0</v>
      </c>
      <c r="H101" s="144"/>
      <c r="I101" s="144">
        <f t="shared" si="68"/>
        <v>0</v>
      </c>
      <c r="J101" s="144"/>
      <c r="K101" s="144">
        <f t="shared" si="68"/>
        <v>0</v>
      </c>
      <c r="L101" s="144"/>
      <c r="M101" s="144">
        <f t="shared" si="68"/>
        <v>0</v>
      </c>
      <c r="N101" s="144"/>
      <c r="O101" s="144">
        <f t="shared" si="68"/>
        <v>0</v>
      </c>
      <c r="P101" s="144"/>
      <c r="Q101" s="144">
        <f t="shared" si="68"/>
        <v>0</v>
      </c>
      <c r="R101" s="144"/>
      <c r="S101" s="144">
        <f t="shared" si="68"/>
        <v>0</v>
      </c>
      <c r="T101" s="144"/>
      <c r="U101" s="144">
        <f t="shared" si="68"/>
        <v>0</v>
      </c>
      <c r="V101" s="144"/>
      <c r="W101" s="144">
        <f t="shared" si="68"/>
        <v>0</v>
      </c>
      <c r="X101" s="144"/>
      <c r="Y101" s="144">
        <f t="shared" si="68"/>
        <v>0</v>
      </c>
      <c r="Z101" s="144"/>
      <c r="AA101" s="145">
        <f t="shared" si="68"/>
        <v>0</v>
      </c>
      <c r="AB101" s="123"/>
      <c r="AC101" s="123"/>
      <c r="AD101" s="125"/>
      <c r="AE101" s="146">
        <f>SUM(E101:AA101)</f>
        <v>0</v>
      </c>
      <c r="AF101" s="34"/>
      <c r="AG101" s="25"/>
    </row>
    <row r="102" spans="2:33" ht="13.8" thickBot="1">
      <c r="B102" s="151"/>
      <c r="C102" s="152"/>
      <c r="D102" s="152"/>
      <c r="E102" s="153"/>
      <c r="F102" s="152"/>
      <c r="G102" s="153"/>
      <c r="H102" s="152"/>
      <c r="I102" s="153"/>
      <c r="J102" s="152"/>
      <c r="K102" s="153"/>
      <c r="L102" s="152"/>
      <c r="M102" s="153"/>
      <c r="N102" s="152"/>
      <c r="O102" s="153"/>
      <c r="P102" s="152"/>
      <c r="Q102" s="153"/>
      <c r="R102" s="152"/>
      <c r="S102" s="153"/>
      <c r="T102" s="152"/>
      <c r="U102" s="153"/>
      <c r="V102" s="152"/>
      <c r="W102" s="153"/>
      <c r="X102" s="152"/>
      <c r="Y102" s="153"/>
      <c r="Z102" s="152"/>
      <c r="AA102" s="153"/>
      <c r="AB102" s="152"/>
      <c r="AC102" s="152"/>
      <c r="AD102" s="154"/>
      <c r="AE102" s="155"/>
      <c r="AF102" s="34"/>
      <c r="AG102" s="25"/>
    </row>
    <row r="103" spans="2:33">
      <c r="B103" s="94"/>
      <c r="E103" s="98"/>
      <c r="G103" s="98"/>
      <c r="I103" s="98"/>
      <c r="K103" s="98"/>
      <c r="M103" s="98"/>
      <c r="O103" s="98"/>
      <c r="Q103" s="98"/>
      <c r="S103" s="98"/>
      <c r="U103" s="98"/>
      <c r="W103" s="98"/>
      <c r="Y103" s="98"/>
      <c r="AA103" s="98"/>
      <c r="AC103" s="25"/>
      <c r="AD103" s="34"/>
      <c r="AE103" s="25"/>
      <c r="AF103" s="34"/>
      <c r="AG103" s="25"/>
    </row>
    <row r="104" spans="2:33">
      <c r="AC104" s="25"/>
      <c r="AD104" s="34"/>
      <c r="AE104" s="25"/>
      <c r="AF104" s="34"/>
      <c r="AG104" s="25"/>
    </row>
    <row r="105" spans="2:33" ht="39.6">
      <c r="B105" s="47" t="s">
        <v>69</v>
      </c>
      <c r="C105" s="12"/>
      <c r="D105" s="216" t="s">
        <v>67</v>
      </c>
      <c r="E105" s="216" t="s">
        <v>105</v>
      </c>
      <c r="F105" s="216" t="s">
        <v>68</v>
      </c>
      <c r="G105" s="217" t="s">
        <v>50</v>
      </c>
      <c r="H105" s="24" t="s">
        <v>74</v>
      </c>
      <c r="AB105" s="25"/>
      <c r="AC105" s="34"/>
      <c r="AD105" s="25"/>
      <c r="AE105" s="34"/>
      <c r="AF105" s="25"/>
    </row>
    <row r="106" spans="2:33">
      <c r="B106" s="284" t="s">
        <v>163</v>
      </c>
      <c r="D106" s="281"/>
      <c r="E106" s="281"/>
      <c r="F106" s="281"/>
      <c r="G106" s="282"/>
      <c r="H106" s="24"/>
      <c r="AB106" s="25"/>
      <c r="AC106" s="34"/>
      <c r="AD106" s="25"/>
      <c r="AE106" s="34"/>
      <c r="AF106" s="25"/>
    </row>
    <row r="107" spans="2:33">
      <c r="B107" s="54" t="str">
        <f t="array" ref="B107">IFERROR(INDEX($B$13:$B$27,MATCH(0,COUNTIF($B$106:B106,$B$13:$B$27),0)),"")</f>
        <v>EC grant no, UCD a/c no. + Project Title</v>
      </c>
      <c r="D107" s="52">
        <f t="shared" ref="D107:D112" si="69">SUMIF($B$13:$B$27,B107,$AE$13:$AE$27)</f>
        <v>0</v>
      </c>
      <c r="E107" s="52">
        <f t="shared" ref="E107:E121" si="70">SUMIF($C$58:$C$102,B107,$AE$58:$AE$102)</f>
        <v>0</v>
      </c>
      <c r="F107" s="76"/>
      <c r="G107" s="46">
        <f>E107-F107</f>
        <v>0</v>
      </c>
      <c r="H107" s="24"/>
      <c r="AC107" s="28"/>
      <c r="AD107"/>
      <c r="AE107" s="28"/>
      <c r="AF107"/>
    </row>
    <row r="108" spans="2:33">
      <c r="B108" s="54" t="str">
        <f t="array" ref="B108">IFERROR(INDEX($B$13:$B$27,MATCH(0,COUNTIF($B$106:B107,$B$13:$B$27),0)),"")</f>
        <v/>
      </c>
      <c r="D108" s="52">
        <f t="shared" si="69"/>
        <v>0</v>
      </c>
      <c r="E108" s="52">
        <f t="shared" si="70"/>
        <v>0</v>
      </c>
      <c r="F108" s="76"/>
      <c r="G108" s="46">
        <f t="shared" ref="G108:G121" si="71">E108-F108</f>
        <v>0</v>
      </c>
      <c r="H108" s="24"/>
      <c r="AC108" s="28"/>
      <c r="AD108"/>
      <c r="AE108" s="28"/>
      <c r="AF108"/>
    </row>
    <row r="109" spans="2:33">
      <c r="B109" s="54" t="str">
        <f t="array" ref="B109">IFERROR(INDEX($B$13:$B$27,MATCH(0,COUNTIF($B$106:B108,$B$13:$B$27),0)),"")</f>
        <v/>
      </c>
      <c r="D109" s="52">
        <f t="shared" si="69"/>
        <v>0</v>
      </c>
      <c r="E109" s="52">
        <f t="shared" si="70"/>
        <v>0</v>
      </c>
      <c r="F109" s="76"/>
      <c r="G109" s="46">
        <f t="shared" si="71"/>
        <v>0</v>
      </c>
      <c r="H109" s="24"/>
      <c r="AC109" s="28"/>
      <c r="AD109"/>
      <c r="AE109" s="28"/>
      <c r="AF109"/>
    </row>
    <row r="110" spans="2:33">
      <c r="B110" s="54" t="str">
        <f t="array" ref="B110">IFERROR(INDEX($B$13:$B$27,MATCH(0,COUNTIF($B$106:B109,$B$13:$B$27),0)),"")</f>
        <v/>
      </c>
      <c r="D110" s="52">
        <f t="shared" si="69"/>
        <v>0</v>
      </c>
      <c r="E110" s="52">
        <f t="shared" si="70"/>
        <v>0</v>
      </c>
      <c r="F110" s="76"/>
      <c r="G110" s="46">
        <f t="shared" si="71"/>
        <v>0</v>
      </c>
      <c r="H110" s="24"/>
      <c r="AC110" s="28"/>
      <c r="AD110"/>
      <c r="AE110" s="28"/>
      <c r="AF110"/>
    </row>
    <row r="111" spans="2:33">
      <c r="B111" s="54" t="str">
        <f t="array" ref="B111">IFERROR(INDEX($B$13:$B$27,MATCH(0,COUNTIF($B$106:B110,$B$13:$B$27),0)),"")</f>
        <v/>
      </c>
      <c r="D111" s="52">
        <f t="shared" si="69"/>
        <v>0</v>
      </c>
      <c r="E111" s="52">
        <f t="shared" si="70"/>
        <v>0</v>
      </c>
      <c r="F111" s="76"/>
      <c r="G111" s="46">
        <f t="shared" si="71"/>
        <v>0</v>
      </c>
      <c r="H111" s="24"/>
      <c r="AC111" s="28"/>
      <c r="AD111"/>
      <c r="AE111" s="28"/>
      <c r="AF111"/>
    </row>
    <row r="112" spans="2:33">
      <c r="B112" s="54" t="str">
        <f t="array" ref="B112">IFERROR(INDEX($B$13:$B$27,MATCH(0,COUNTIF($B$106:B111,$B$13:$B$27),0)),"")</f>
        <v/>
      </c>
      <c r="D112" s="52">
        <f t="shared" si="69"/>
        <v>0</v>
      </c>
      <c r="E112" s="52">
        <f t="shared" si="70"/>
        <v>0</v>
      </c>
      <c r="F112" s="76"/>
      <c r="G112" s="46">
        <f t="shared" si="71"/>
        <v>0</v>
      </c>
      <c r="H112" s="24"/>
      <c r="AC112" s="28"/>
      <c r="AD112"/>
      <c r="AE112" s="28"/>
      <c r="AF112"/>
    </row>
    <row r="113" spans="2:33">
      <c r="B113" s="54" t="str">
        <f t="array" ref="B113">IFERROR(INDEX($B$13:$B$27,MATCH(0,COUNTIF($B$106:B112,$B$13:$B$27),0)),"")</f>
        <v/>
      </c>
      <c r="D113" s="52">
        <f t="shared" ref="D113:D121" si="72">SUMIF($B$13:$B$27,B113,$AE$13:$AE$27)</f>
        <v>0</v>
      </c>
      <c r="E113" s="52">
        <f t="shared" si="70"/>
        <v>0</v>
      </c>
      <c r="F113" s="76"/>
      <c r="G113" s="46">
        <f t="shared" si="71"/>
        <v>0</v>
      </c>
      <c r="H113" s="24"/>
      <c r="AC113" s="28"/>
      <c r="AD113"/>
      <c r="AE113" s="28"/>
      <c r="AF113"/>
    </row>
    <row r="114" spans="2:33">
      <c r="B114" s="54" t="str">
        <f t="array" ref="B114">IFERROR(INDEX($B$13:$B$27,MATCH(0,COUNTIF($B$106:B113,$B$13:$B$27),0)),"")</f>
        <v/>
      </c>
      <c r="D114" s="52">
        <f t="shared" si="72"/>
        <v>0</v>
      </c>
      <c r="E114" s="52">
        <f t="shared" si="70"/>
        <v>0</v>
      </c>
      <c r="F114" s="76"/>
      <c r="G114" s="46">
        <f t="shared" si="71"/>
        <v>0</v>
      </c>
      <c r="H114" s="24"/>
      <c r="AC114" s="28"/>
      <c r="AD114"/>
      <c r="AE114" s="28"/>
      <c r="AF114"/>
    </row>
    <row r="115" spans="2:33">
      <c r="B115" s="54" t="str">
        <f t="array" ref="B115">IFERROR(INDEX($B$13:$B$27,MATCH(0,COUNTIF($B$106:B114,$B$13:$B$27),0)),"")</f>
        <v/>
      </c>
      <c r="D115" s="52">
        <f t="shared" si="72"/>
        <v>0</v>
      </c>
      <c r="E115" s="52">
        <f t="shared" si="70"/>
        <v>0</v>
      </c>
      <c r="F115" s="76"/>
      <c r="G115" s="46">
        <f t="shared" si="71"/>
        <v>0</v>
      </c>
      <c r="H115" s="24"/>
      <c r="AC115" s="28"/>
      <c r="AD115"/>
      <c r="AE115" s="28"/>
      <c r="AF115"/>
    </row>
    <row r="116" spans="2:33">
      <c r="B116" s="54" t="str">
        <f t="array" ref="B116">IFERROR(INDEX($B$13:$B$27,MATCH(0,COUNTIF($B$106:B115,$B$13:$B$27),0)),"")</f>
        <v/>
      </c>
      <c r="D116" s="52">
        <f t="shared" si="72"/>
        <v>0</v>
      </c>
      <c r="E116" s="52">
        <f t="shared" si="70"/>
        <v>0</v>
      </c>
      <c r="F116" s="76"/>
      <c r="G116" s="46">
        <f t="shared" ref="G116:G120" si="73">E116-F116</f>
        <v>0</v>
      </c>
      <c r="H116" s="24"/>
      <c r="AC116" s="28"/>
      <c r="AD116"/>
      <c r="AE116" s="28"/>
      <c r="AF116"/>
    </row>
    <row r="117" spans="2:33">
      <c r="B117" s="54" t="str">
        <f t="array" ref="B117">IFERROR(INDEX($B$13:$B$27,MATCH(0,COUNTIF($B$106:B116,$B$13:$B$27),0)),"")</f>
        <v/>
      </c>
      <c r="D117" s="52">
        <f t="shared" si="72"/>
        <v>0</v>
      </c>
      <c r="E117" s="52">
        <f t="shared" si="70"/>
        <v>0</v>
      </c>
      <c r="F117" s="76"/>
      <c r="G117" s="46">
        <f t="shared" si="73"/>
        <v>0</v>
      </c>
      <c r="H117" s="24"/>
      <c r="AC117" s="28"/>
      <c r="AD117"/>
      <c r="AE117" s="28"/>
      <c r="AF117"/>
    </row>
    <row r="118" spans="2:33">
      <c r="B118" s="54" t="str">
        <f t="array" ref="B118">IFERROR(INDEX($B$13:$B$27,MATCH(0,COUNTIF($B$106:B117,$B$13:$B$27),0)),"")</f>
        <v/>
      </c>
      <c r="D118" s="52">
        <f t="shared" si="72"/>
        <v>0</v>
      </c>
      <c r="E118" s="52">
        <f t="shared" si="70"/>
        <v>0</v>
      </c>
      <c r="F118" s="76"/>
      <c r="G118" s="46">
        <f t="shared" si="73"/>
        <v>0</v>
      </c>
      <c r="H118" s="24"/>
      <c r="AC118" s="28"/>
      <c r="AD118"/>
      <c r="AE118" s="28"/>
      <c r="AF118"/>
    </row>
    <row r="119" spans="2:33">
      <c r="B119" s="54" t="str">
        <f t="array" ref="B119">IFERROR(INDEX($B$13:$B$27,MATCH(0,COUNTIF($B$106:B118,$B$13:$B$27),0)),"")</f>
        <v/>
      </c>
      <c r="D119" s="52">
        <f t="shared" si="72"/>
        <v>0</v>
      </c>
      <c r="E119" s="52">
        <f t="shared" si="70"/>
        <v>0</v>
      </c>
      <c r="F119" s="76"/>
      <c r="G119" s="46">
        <f t="shared" si="73"/>
        <v>0</v>
      </c>
      <c r="H119" s="24"/>
      <c r="AC119" s="28"/>
      <c r="AD119"/>
      <c r="AE119" s="28"/>
      <c r="AF119"/>
    </row>
    <row r="120" spans="2:33">
      <c r="B120" s="54" t="str">
        <f t="array" ref="B120">IFERROR(INDEX($B$13:$B$27,MATCH(0,COUNTIF($B$106:B119,$B$13:$B$27),0)),"")</f>
        <v/>
      </c>
      <c r="D120" s="52">
        <f t="shared" si="72"/>
        <v>0</v>
      </c>
      <c r="E120" s="52">
        <f t="shared" si="70"/>
        <v>0</v>
      </c>
      <c r="F120" s="76"/>
      <c r="G120" s="46">
        <f t="shared" si="73"/>
        <v>0</v>
      </c>
      <c r="H120" s="24"/>
      <c r="AC120" s="28"/>
      <c r="AD120"/>
      <c r="AE120" s="28"/>
      <c r="AF120"/>
    </row>
    <row r="121" spans="2:33">
      <c r="B121" s="54" t="str">
        <f t="array" ref="B121">IFERROR(INDEX($B$13:$B$27,MATCH(0,COUNTIF($B$106:B120,$B$13:$B$27),0)),"")</f>
        <v/>
      </c>
      <c r="D121" s="52">
        <f t="shared" si="72"/>
        <v>0</v>
      </c>
      <c r="E121" s="52">
        <f t="shared" si="70"/>
        <v>0</v>
      </c>
      <c r="F121" s="76"/>
      <c r="G121" s="46">
        <f t="shared" si="71"/>
        <v>0</v>
      </c>
      <c r="H121" s="24"/>
      <c r="AC121" s="28"/>
      <c r="AD121"/>
      <c r="AE121" s="28"/>
      <c r="AF121"/>
    </row>
    <row r="122" spans="2:33" ht="15" thickBot="1">
      <c r="B122" s="50"/>
      <c r="D122" s="64">
        <f>SUM(D107:D121)</f>
        <v>0</v>
      </c>
      <c r="E122" s="64">
        <f>SUM(E107:E121)</f>
        <v>0</v>
      </c>
      <c r="F122" s="64">
        <f>SUM(F107:F121)</f>
        <v>0</v>
      </c>
      <c r="G122" s="65">
        <f>SUM(G107:G121)</f>
        <v>0</v>
      </c>
      <c r="H122" s="52"/>
      <c r="AC122" s="28"/>
      <c r="AD122"/>
      <c r="AE122" s="28"/>
      <c r="AF122"/>
    </row>
    <row r="123" spans="2:33" ht="13.8" thickTop="1">
      <c r="B123" s="13"/>
      <c r="D123" s="67" t="b">
        <f>D122=SUM(AE13:AE27)</f>
        <v>1</v>
      </c>
      <c r="E123" s="67"/>
      <c r="G123" s="14"/>
      <c r="AC123" s="28"/>
      <c r="AD123"/>
      <c r="AE123" s="28"/>
      <c r="AF123"/>
    </row>
    <row r="124" spans="2:33">
      <c r="B124" s="21"/>
      <c r="C124" s="15"/>
      <c r="D124" s="15"/>
      <c r="E124" s="15"/>
      <c r="F124" s="15"/>
      <c r="G124" s="16"/>
      <c r="AC124" s="28"/>
      <c r="AD124"/>
      <c r="AE124" s="28"/>
      <c r="AF124"/>
    </row>
    <row r="126" spans="2:33" ht="13.8" thickBot="1"/>
    <row r="127" spans="2:33" ht="14.4" thickBot="1">
      <c r="B127" s="177" t="s">
        <v>111</v>
      </c>
      <c r="C127" s="178"/>
      <c r="D127" s="179"/>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78" t="s">
        <v>93</v>
      </c>
      <c r="AD127" s="181"/>
      <c r="AE127" s="182" t="s">
        <v>94</v>
      </c>
      <c r="AF127" s="34"/>
      <c r="AG127" s="25"/>
    </row>
    <row r="128" spans="2:33" ht="13.8">
      <c r="B128" s="183"/>
      <c r="C128" s="175"/>
      <c r="D128" s="17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75"/>
      <c r="AD128" s="185"/>
      <c r="AE128" s="186"/>
      <c r="AF128" s="34"/>
      <c r="AG128" s="25"/>
    </row>
    <row r="129" spans="2:33">
      <c r="B129" s="187" t="s">
        <v>95</v>
      </c>
      <c r="C129" s="188"/>
      <c r="D129" s="188"/>
      <c r="E129" s="189">
        <f>1720/12*'FTE Check'!$C$2</f>
        <v>143.33333333333334</v>
      </c>
      <c r="F129" s="190"/>
      <c r="G129" s="189">
        <f>1720/12*'FTE Check'!$C$2</f>
        <v>143.33333333333334</v>
      </c>
      <c r="H129" s="190"/>
      <c r="I129" s="189">
        <f>1720/12*'FTE Check'!$C$2</f>
        <v>143.33333333333334</v>
      </c>
      <c r="J129" s="190"/>
      <c r="K129" s="189">
        <f>1720/12*'FTE Check'!$C$2</f>
        <v>143.33333333333334</v>
      </c>
      <c r="L129" s="190"/>
      <c r="M129" s="189">
        <f>1720/12*'FTE Check'!$C$2</f>
        <v>143.33333333333334</v>
      </c>
      <c r="N129" s="190"/>
      <c r="O129" s="189">
        <f>1720/12*'FTE Check'!$C$2</f>
        <v>143.33333333333334</v>
      </c>
      <c r="P129" s="190"/>
      <c r="Q129" s="189">
        <f>1720/12*'FTE Check'!$C$2</f>
        <v>143.33333333333334</v>
      </c>
      <c r="R129" s="190"/>
      <c r="S129" s="189">
        <f>1720/12*'FTE Check'!$C$2</f>
        <v>143.33333333333334</v>
      </c>
      <c r="T129" s="190"/>
      <c r="U129" s="189">
        <f>1720/12*'FTE Check'!$C$2</f>
        <v>143.33333333333334</v>
      </c>
      <c r="V129" s="190"/>
      <c r="W129" s="189">
        <f>1720/12*'FTE Check'!$C$2</f>
        <v>143.33333333333334</v>
      </c>
      <c r="X129" s="190"/>
      <c r="Y129" s="189">
        <f>1720/12*'FTE Check'!$C$2</f>
        <v>143.33333333333334</v>
      </c>
      <c r="Z129" s="190"/>
      <c r="AA129" s="276">
        <f>1720/12*'FTE Check'!$C$2</f>
        <v>143.33333333333334</v>
      </c>
      <c r="AB129" s="191"/>
      <c r="AC129" s="192">
        <f>SUM(E129:AB129)</f>
        <v>1719.9999999999998</v>
      </c>
      <c r="AD129" s="193"/>
      <c r="AE129" s="194"/>
      <c r="AF129" s="34"/>
      <c r="AG129" s="25"/>
    </row>
    <row r="130" spans="2:33" ht="13.8">
      <c r="B130" s="183"/>
      <c r="C130" s="175"/>
      <c r="D130" s="17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75"/>
      <c r="AD130" s="185"/>
      <c r="AE130" s="186"/>
      <c r="AF130" s="34"/>
      <c r="AG130" s="25"/>
    </row>
    <row r="131" spans="2:33">
      <c r="B131" s="187" t="s">
        <v>96</v>
      </c>
      <c r="C131" s="195"/>
      <c r="D131" s="195"/>
      <c r="E131" s="196">
        <f>E47/E129</f>
        <v>0</v>
      </c>
      <c r="F131" s="196"/>
      <c r="G131" s="196">
        <f>G47/G129</f>
        <v>0</v>
      </c>
      <c r="H131" s="196"/>
      <c r="I131" s="196">
        <f>I47/I129</f>
        <v>0</v>
      </c>
      <c r="J131" s="196"/>
      <c r="K131" s="196">
        <f>K47/K129</f>
        <v>0</v>
      </c>
      <c r="L131" s="196"/>
      <c r="M131" s="196">
        <f>M47/M129</f>
        <v>0</v>
      </c>
      <c r="N131" s="196"/>
      <c r="O131" s="196">
        <f>O47/O129</f>
        <v>0</v>
      </c>
      <c r="P131" s="196"/>
      <c r="Q131" s="196">
        <f>Q47/Q129</f>
        <v>0</v>
      </c>
      <c r="R131" s="196"/>
      <c r="S131" s="196">
        <f>S47/S129</f>
        <v>0</v>
      </c>
      <c r="T131" s="196"/>
      <c r="U131" s="196">
        <f>U47/U129</f>
        <v>0</v>
      </c>
      <c r="V131" s="196"/>
      <c r="W131" s="196">
        <f>W47/W129</f>
        <v>0</v>
      </c>
      <c r="X131" s="196"/>
      <c r="Y131" s="196">
        <f>Y47/Y129</f>
        <v>0</v>
      </c>
      <c r="Z131" s="196"/>
      <c r="AA131" s="277">
        <f>AA47/AA129</f>
        <v>0</v>
      </c>
      <c r="AB131" s="174"/>
      <c r="AC131" s="175"/>
      <c r="AD131" s="185"/>
      <c r="AE131" s="197"/>
      <c r="AF131" s="34"/>
      <c r="AG131" s="25"/>
    </row>
    <row r="132" spans="2:33">
      <c r="B132" s="198"/>
      <c r="C132" s="174"/>
      <c r="D132" s="174"/>
      <c r="E132" s="184"/>
      <c r="F132" s="174"/>
      <c r="G132" s="184"/>
      <c r="H132" s="174"/>
      <c r="I132" s="184"/>
      <c r="J132" s="174"/>
      <c r="K132" s="184"/>
      <c r="L132" s="174"/>
      <c r="M132" s="184"/>
      <c r="N132" s="174"/>
      <c r="O132" s="184"/>
      <c r="P132" s="174"/>
      <c r="Q132" s="184"/>
      <c r="R132" s="174"/>
      <c r="S132" s="184"/>
      <c r="T132" s="174"/>
      <c r="U132" s="184"/>
      <c r="V132" s="174"/>
      <c r="W132" s="184"/>
      <c r="X132" s="174"/>
      <c r="Y132" s="184"/>
      <c r="Z132" s="174"/>
      <c r="AA132" s="184"/>
      <c r="AB132" s="174"/>
      <c r="AC132" s="175"/>
      <c r="AD132" s="185"/>
      <c r="AE132" s="197"/>
      <c r="AF132" s="34"/>
      <c r="AG132" s="25"/>
    </row>
    <row r="133" spans="2:33">
      <c r="B133" s="199" t="s">
        <v>97</v>
      </c>
      <c r="C133" s="200" t="str">
        <f>B31</f>
        <v>Non EU/Other Activities</v>
      </c>
      <c r="D133" s="200"/>
      <c r="E133" s="201">
        <f>IFERROR(E31/E38*E129,0)</f>
        <v>0</v>
      </c>
      <c r="F133" s="201"/>
      <c r="G133" s="201">
        <f>IFERROR(G31/G38*G129,0)</f>
        <v>0</v>
      </c>
      <c r="H133" s="201"/>
      <c r="I133" s="201">
        <f>IFERROR(I31/I38*I129,0)</f>
        <v>0</v>
      </c>
      <c r="J133" s="201"/>
      <c r="K133" s="201">
        <f>IFERROR(K31/K38*K129,0)</f>
        <v>0</v>
      </c>
      <c r="L133" s="201"/>
      <c r="M133" s="201">
        <f>IFERROR(M31/M38*M129,0)</f>
        <v>0</v>
      </c>
      <c r="N133" s="201"/>
      <c r="O133" s="201">
        <f>IFERROR(O31/O38*O129,0)</f>
        <v>0</v>
      </c>
      <c r="P133" s="201"/>
      <c r="Q133" s="201">
        <f>IFERROR(Q31/Q38*Q129,0)</f>
        <v>0</v>
      </c>
      <c r="R133" s="201"/>
      <c r="S133" s="201">
        <f>IFERROR(S31/S38*S129,0)</f>
        <v>0</v>
      </c>
      <c r="T133" s="201"/>
      <c r="U133" s="201">
        <f>IFERROR(U31/U38*U129,0)</f>
        <v>0</v>
      </c>
      <c r="V133" s="201"/>
      <c r="W133" s="201">
        <f>IFERROR(W31/W38*W129,0)</f>
        <v>0</v>
      </c>
      <c r="X133" s="201"/>
      <c r="Y133" s="201">
        <f>IFERROR(Y31/Y38*Y129,0)</f>
        <v>0</v>
      </c>
      <c r="Z133" s="201"/>
      <c r="AA133" s="278">
        <f>IFERROR(AA31/AA38*AA129,0)</f>
        <v>0</v>
      </c>
      <c r="AB133" s="174"/>
      <c r="AC133" s="192">
        <f>SUM(E133:AA133)</f>
        <v>0</v>
      </c>
      <c r="AD133" s="185"/>
      <c r="AE133" s="197"/>
      <c r="AF133" s="34"/>
      <c r="AG133" s="25"/>
    </row>
    <row r="134" spans="2:33">
      <c r="B134" s="202" t="s">
        <v>98</v>
      </c>
      <c r="C134" s="203" t="str">
        <f>B31</f>
        <v>Non EU/Other Activities</v>
      </c>
      <c r="D134" s="203"/>
      <c r="E134" s="204">
        <f>E131*E133</f>
        <v>0</v>
      </c>
      <c r="F134" s="203"/>
      <c r="G134" s="204">
        <f>G131*G133</f>
        <v>0</v>
      </c>
      <c r="H134" s="203"/>
      <c r="I134" s="204">
        <f>I131*I133</f>
        <v>0</v>
      </c>
      <c r="J134" s="203"/>
      <c r="K134" s="204">
        <f>K131*K133</f>
        <v>0</v>
      </c>
      <c r="L134" s="203"/>
      <c r="M134" s="204">
        <f>M131*M133</f>
        <v>0</v>
      </c>
      <c r="N134" s="203"/>
      <c r="O134" s="204">
        <f>O131*O133</f>
        <v>0</v>
      </c>
      <c r="P134" s="203"/>
      <c r="Q134" s="204">
        <f>Q131*Q133</f>
        <v>0</v>
      </c>
      <c r="R134" s="203"/>
      <c r="S134" s="204">
        <f>S131*S133</f>
        <v>0</v>
      </c>
      <c r="T134" s="203"/>
      <c r="U134" s="204">
        <f>U131*U133</f>
        <v>0</v>
      </c>
      <c r="V134" s="203"/>
      <c r="W134" s="204">
        <f>W131*W133</f>
        <v>0</v>
      </c>
      <c r="X134" s="203"/>
      <c r="Y134" s="204">
        <f>Y131*Y133</f>
        <v>0</v>
      </c>
      <c r="Z134" s="203"/>
      <c r="AA134" s="205">
        <f>AA131*AA133</f>
        <v>0</v>
      </c>
      <c r="AB134" s="174"/>
      <c r="AC134" s="174"/>
      <c r="AD134" s="185"/>
      <c r="AE134" s="206">
        <f>SUM(E134:AA134)</f>
        <v>0</v>
      </c>
      <c r="AF134" s="34"/>
      <c r="AG134" s="25"/>
    </row>
    <row r="135" spans="2:33">
      <c r="B135" s="207" t="s">
        <v>162</v>
      </c>
      <c r="C135" s="174"/>
      <c r="D135" s="174"/>
      <c r="E135" s="184"/>
      <c r="F135" s="174"/>
      <c r="G135" s="184"/>
      <c r="H135" s="174"/>
      <c r="I135" s="184"/>
      <c r="J135" s="174"/>
      <c r="K135" s="184"/>
      <c r="L135" s="174"/>
      <c r="M135" s="184"/>
      <c r="N135" s="174"/>
      <c r="O135" s="184"/>
      <c r="P135" s="174"/>
      <c r="Q135" s="184"/>
      <c r="R135" s="174"/>
      <c r="S135" s="184"/>
      <c r="T135" s="174"/>
      <c r="U135" s="184"/>
      <c r="V135" s="174"/>
      <c r="W135" s="184"/>
      <c r="X135" s="174"/>
      <c r="Y135" s="184"/>
      <c r="Z135" s="174"/>
      <c r="AA135" s="184"/>
      <c r="AB135" s="174"/>
      <c r="AC135" s="208"/>
      <c r="AD135" s="185"/>
      <c r="AE135" s="197"/>
      <c r="AF135" s="34"/>
      <c r="AG135" s="25"/>
    </row>
    <row r="136" spans="2:33" hidden="1">
      <c r="B136" s="199" t="s">
        <v>99</v>
      </c>
      <c r="C136" s="200" t="str">
        <f>B32</f>
        <v>Non EU/Other Activities</v>
      </c>
      <c r="D136" s="200"/>
      <c r="E136" s="201">
        <f>IFERROR(E32/E38*E129,0)</f>
        <v>0</v>
      </c>
      <c r="F136" s="201"/>
      <c r="G136" s="201">
        <f>IFERROR(G32/G38*G129,0)</f>
        <v>0</v>
      </c>
      <c r="H136" s="201"/>
      <c r="I136" s="201">
        <f>IFERROR(I32/I38*I129,0)</f>
        <v>0</v>
      </c>
      <c r="J136" s="201"/>
      <c r="K136" s="201">
        <f>IFERROR(K32/K38*K129,0)</f>
        <v>0</v>
      </c>
      <c r="L136" s="201"/>
      <c r="M136" s="201">
        <f>IFERROR(M32/M38*M129,0)</f>
        <v>0</v>
      </c>
      <c r="N136" s="201"/>
      <c r="O136" s="201">
        <f>IFERROR(O32/O38*O129,0)</f>
        <v>0</v>
      </c>
      <c r="P136" s="201"/>
      <c r="Q136" s="201">
        <f>IFERROR(Q32/Q38*Q129,0)</f>
        <v>0</v>
      </c>
      <c r="R136" s="201"/>
      <c r="S136" s="201">
        <f>IFERROR(S32/S38*S129,0)</f>
        <v>0</v>
      </c>
      <c r="T136" s="201"/>
      <c r="U136" s="201">
        <f>IFERROR(U32/U38*U129,0)</f>
        <v>0</v>
      </c>
      <c r="V136" s="201"/>
      <c r="W136" s="201">
        <f>IFERROR(W32/W38*W129,0)</f>
        <v>0</v>
      </c>
      <c r="X136" s="201"/>
      <c r="Y136" s="201">
        <f>IFERROR(Y32/Y38*Y129,0)</f>
        <v>0</v>
      </c>
      <c r="Z136" s="201"/>
      <c r="AA136" s="278">
        <f>IFERROR(AA32/AA38*AA129,0)</f>
        <v>0</v>
      </c>
      <c r="AB136" s="174"/>
      <c r="AC136" s="192">
        <f>SUM(E136:AA136)</f>
        <v>0</v>
      </c>
      <c r="AD136" s="185"/>
      <c r="AE136" s="197"/>
      <c r="AF136" s="34"/>
      <c r="AG136" s="25"/>
    </row>
    <row r="137" spans="2:33" hidden="1">
      <c r="B137" s="202" t="s">
        <v>100</v>
      </c>
      <c r="C137" s="203" t="str">
        <f>B32</f>
        <v>Non EU/Other Activities</v>
      </c>
      <c r="D137" s="203"/>
      <c r="E137" s="204">
        <f>E131*E136</f>
        <v>0</v>
      </c>
      <c r="F137" s="204"/>
      <c r="G137" s="204">
        <f t="shared" ref="G137:S137" si="74">G131*G136</f>
        <v>0</v>
      </c>
      <c r="H137" s="204"/>
      <c r="I137" s="204">
        <f t="shared" si="74"/>
        <v>0</v>
      </c>
      <c r="J137" s="204"/>
      <c r="K137" s="204">
        <f t="shared" si="74"/>
        <v>0</v>
      </c>
      <c r="L137" s="204"/>
      <c r="M137" s="204">
        <f t="shared" si="74"/>
        <v>0</v>
      </c>
      <c r="N137" s="204"/>
      <c r="O137" s="204">
        <f t="shared" si="74"/>
        <v>0</v>
      </c>
      <c r="P137" s="204"/>
      <c r="Q137" s="204">
        <f t="shared" si="74"/>
        <v>0</v>
      </c>
      <c r="R137" s="204"/>
      <c r="S137" s="204">
        <f t="shared" si="74"/>
        <v>0</v>
      </c>
      <c r="T137" s="204"/>
      <c r="U137" s="204">
        <f t="shared" ref="U137" si="75">U131*U136</f>
        <v>0</v>
      </c>
      <c r="V137" s="204"/>
      <c r="W137" s="204">
        <f t="shared" ref="W137" si="76">W131*W136</f>
        <v>0</v>
      </c>
      <c r="X137" s="204"/>
      <c r="Y137" s="204">
        <f t="shared" ref="Y137" si="77">Y131*Y136</f>
        <v>0</v>
      </c>
      <c r="Z137" s="204"/>
      <c r="AA137" s="205">
        <f t="shared" ref="AA137" si="78">AA131*AA136</f>
        <v>0</v>
      </c>
      <c r="AB137" s="174"/>
      <c r="AC137" s="174"/>
      <c r="AD137" s="185"/>
      <c r="AE137" s="206">
        <f>SUM(E137:AA137)</f>
        <v>0</v>
      </c>
      <c r="AF137" s="34"/>
      <c r="AG137" s="25"/>
    </row>
    <row r="138" spans="2:33" hidden="1">
      <c r="B138" s="198"/>
      <c r="C138" s="174"/>
      <c r="D138" s="174"/>
      <c r="E138" s="184"/>
      <c r="F138" s="174"/>
      <c r="G138" s="184"/>
      <c r="H138" s="174"/>
      <c r="I138" s="184"/>
      <c r="J138" s="174"/>
      <c r="K138" s="184"/>
      <c r="L138" s="174"/>
      <c r="M138" s="184"/>
      <c r="N138" s="174"/>
      <c r="O138" s="184"/>
      <c r="P138" s="174"/>
      <c r="Q138" s="184"/>
      <c r="R138" s="174"/>
      <c r="S138" s="184"/>
      <c r="T138" s="174"/>
      <c r="U138" s="184"/>
      <c r="V138" s="174"/>
      <c r="W138" s="184"/>
      <c r="X138" s="174"/>
      <c r="Y138" s="184"/>
      <c r="Z138" s="174"/>
      <c r="AA138" s="184"/>
      <c r="AB138" s="174"/>
      <c r="AC138" s="208"/>
      <c r="AD138" s="185"/>
      <c r="AE138" s="197"/>
      <c r="AF138" s="34"/>
      <c r="AG138" s="25"/>
    </row>
    <row r="139" spans="2:33" hidden="1">
      <c r="B139" s="199" t="s">
        <v>101</v>
      </c>
      <c r="C139" s="200" t="str">
        <f>B33</f>
        <v>Non EU/Other Activities</v>
      </c>
      <c r="D139" s="200"/>
      <c r="E139" s="201">
        <f>IFERROR(E33/E38*E129,0)</f>
        <v>0</v>
      </c>
      <c r="F139" s="201"/>
      <c r="G139" s="201">
        <f>IFERROR(G33/G38*G129,0)</f>
        <v>0</v>
      </c>
      <c r="H139" s="201"/>
      <c r="I139" s="201">
        <f>IFERROR(I33/I38*I129,0)</f>
        <v>0</v>
      </c>
      <c r="J139" s="201"/>
      <c r="K139" s="201">
        <f>IFERROR(K33/K38*K129,0)</f>
        <v>0</v>
      </c>
      <c r="L139" s="201"/>
      <c r="M139" s="201">
        <f>IFERROR(M33/M38*M129,0)</f>
        <v>0</v>
      </c>
      <c r="N139" s="201"/>
      <c r="O139" s="201">
        <f>IFERROR(O33/O38*O129,0)</f>
        <v>0</v>
      </c>
      <c r="P139" s="201"/>
      <c r="Q139" s="201">
        <f>IFERROR(Q33/Q38*Q129,0)</f>
        <v>0</v>
      </c>
      <c r="R139" s="201"/>
      <c r="S139" s="201">
        <f>IFERROR(S33/S38*S129,0)</f>
        <v>0</v>
      </c>
      <c r="T139" s="201"/>
      <c r="U139" s="201">
        <f>IFERROR(U33/U38*U129,0)</f>
        <v>0</v>
      </c>
      <c r="V139" s="201"/>
      <c r="W139" s="201">
        <f>IFERROR(W33/W38*W129,0)</f>
        <v>0</v>
      </c>
      <c r="X139" s="201"/>
      <c r="Y139" s="201">
        <f>IFERROR(Y33/Y38*Y129,0)</f>
        <v>0</v>
      </c>
      <c r="Z139" s="201"/>
      <c r="AA139" s="278">
        <f>IFERROR(AA33/AA38*AA129,0)</f>
        <v>0</v>
      </c>
      <c r="AB139" s="174"/>
      <c r="AC139" s="192">
        <f>SUM(E139:AA139)</f>
        <v>0</v>
      </c>
      <c r="AD139" s="185"/>
      <c r="AE139" s="197"/>
      <c r="AF139" s="34"/>
      <c r="AG139" s="25"/>
    </row>
    <row r="140" spans="2:33" hidden="1">
      <c r="B140" s="202" t="s">
        <v>102</v>
      </c>
      <c r="C140" s="203" t="str">
        <f>B33</f>
        <v>Non EU/Other Activities</v>
      </c>
      <c r="D140" s="203"/>
      <c r="E140" s="204">
        <f>E131*E139</f>
        <v>0</v>
      </c>
      <c r="F140" s="204"/>
      <c r="G140" s="204">
        <f t="shared" ref="G140:Y140" si="79">G131*G139</f>
        <v>0</v>
      </c>
      <c r="H140" s="204"/>
      <c r="I140" s="204">
        <f t="shared" si="79"/>
        <v>0</v>
      </c>
      <c r="J140" s="204"/>
      <c r="K140" s="204">
        <f t="shared" si="79"/>
        <v>0</v>
      </c>
      <c r="L140" s="204"/>
      <c r="M140" s="204">
        <f t="shared" si="79"/>
        <v>0</v>
      </c>
      <c r="N140" s="204"/>
      <c r="O140" s="204">
        <f t="shared" si="79"/>
        <v>0</v>
      </c>
      <c r="P140" s="204"/>
      <c r="Q140" s="204">
        <f t="shared" si="79"/>
        <v>0</v>
      </c>
      <c r="R140" s="204"/>
      <c r="S140" s="204">
        <f t="shared" si="79"/>
        <v>0</v>
      </c>
      <c r="T140" s="204"/>
      <c r="U140" s="204">
        <f t="shared" si="79"/>
        <v>0</v>
      </c>
      <c r="V140" s="204"/>
      <c r="W140" s="204">
        <f t="shared" si="79"/>
        <v>0</v>
      </c>
      <c r="X140" s="204"/>
      <c r="Y140" s="204">
        <f t="shared" si="79"/>
        <v>0</v>
      </c>
      <c r="Z140" s="204"/>
      <c r="AA140" s="205">
        <f t="shared" ref="AA140" si="80">AA131*AA139</f>
        <v>0</v>
      </c>
      <c r="AB140" s="174"/>
      <c r="AC140" s="174"/>
      <c r="AD140" s="185"/>
      <c r="AE140" s="206">
        <f>SUM(E140:AA140)</f>
        <v>0</v>
      </c>
      <c r="AF140" s="34"/>
      <c r="AG140" s="25"/>
    </row>
    <row r="141" spans="2:33" hidden="1">
      <c r="B141" s="198"/>
      <c r="C141" s="174"/>
      <c r="D141" s="174"/>
      <c r="E141" s="184"/>
      <c r="F141" s="174"/>
      <c r="G141" s="184"/>
      <c r="H141" s="174"/>
      <c r="I141" s="184"/>
      <c r="J141" s="174"/>
      <c r="K141" s="184"/>
      <c r="L141" s="174"/>
      <c r="M141" s="184"/>
      <c r="N141" s="174"/>
      <c r="O141" s="184"/>
      <c r="P141" s="174"/>
      <c r="Q141" s="184"/>
      <c r="R141" s="174"/>
      <c r="S141" s="184"/>
      <c r="T141" s="174"/>
      <c r="U141" s="184"/>
      <c r="V141" s="174"/>
      <c r="W141" s="184"/>
      <c r="X141" s="174"/>
      <c r="Y141" s="184"/>
      <c r="Z141" s="174"/>
      <c r="AA141" s="184"/>
      <c r="AB141" s="174"/>
      <c r="AC141" s="208"/>
      <c r="AD141" s="185"/>
      <c r="AE141" s="197"/>
      <c r="AF141" s="34"/>
      <c r="AG141" s="25"/>
    </row>
    <row r="142" spans="2:33" hidden="1">
      <c r="B142" s="209" t="s">
        <v>103</v>
      </c>
      <c r="C142" s="200" t="str">
        <f>B36</f>
        <v>Non EU/Other Activities</v>
      </c>
      <c r="D142" s="200"/>
      <c r="E142" s="201">
        <f>IFERROR(E34/E38*E129,0)</f>
        <v>0</v>
      </c>
      <c r="F142" s="201"/>
      <c r="G142" s="201">
        <f>IFERROR(G34/G38*G129,0)</f>
        <v>0</v>
      </c>
      <c r="H142" s="201"/>
      <c r="I142" s="201">
        <f>IFERROR(I34/I38*I129,0)</f>
        <v>0</v>
      </c>
      <c r="J142" s="201"/>
      <c r="K142" s="201">
        <f>IFERROR(K34/K38*K129,0)</f>
        <v>0</v>
      </c>
      <c r="L142" s="201"/>
      <c r="M142" s="201">
        <f>IFERROR(M34/M38*M129,0)</f>
        <v>0</v>
      </c>
      <c r="N142" s="201"/>
      <c r="O142" s="201">
        <f>IFERROR(O34/O38*O129,0)</f>
        <v>0</v>
      </c>
      <c r="P142" s="201"/>
      <c r="Q142" s="201">
        <f>IFERROR(Q34/Q38*Q129,0)</f>
        <v>0</v>
      </c>
      <c r="R142" s="201"/>
      <c r="S142" s="201">
        <f>IFERROR(S34/S38*S129,0)</f>
        <v>0</v>
      </c>
      <c r="T142" s="201"/>
      <c r="U142" s="201">
        <f>IFERROR(U34/U38*U129,0)</f>
        <v>0</v>
      </c>
      <c r="V142" s="201"/>
      <c r="W142" s="201">
        <f>IFERROR(W34/W38*W129,0)</f>
        <v>0</v>
      </c>
      <c r="X142" s="201"/>
      <c r="Y142" s="201">
        <f>IFERROR(Y34/Y38*Y129,0)</f>
        <v>0</v>
      </c>
      <c r="Z142" s="201"/>
      <c r="AA142" s="278">
        <f>IFERROR(AA34/AA38*AA129,0)</f>
        <v>0</v>
      </c>
      <c r="AB142" s="174"/>
      <c r="AC142" s="192">
        <f>SUM(E142:AA142)</f>
        <v>0</v>
      </c>
      <c r="AD142" s="185"/>
      <c r="AE142" s="197"/>
      <c r="AF142" s="34"/>
      <c r="AG142" s="25"/>
    </row>
    <row r="143" spans="2:33" hidden="1">
      <c r="B143" s="210" t="s">
        <v>104</v>
      </c>
      <c r="C143" s="203" t="str">
        <f>B36</f>
        <v>Non EU/Other Activities</v>
      </c>
      <c r="D143" s="203"/>
      <c r="E143" s="204">
        <f>E131*E142</f>
        <v>0</v>
      </c>
      <c r="F143" s="204"/>
      <c r="G143" s="204">
        <f t="shared" ref="G143:AA143" si="81">G131*G142</f>
        <v>0</v>
      </c>
      <c r="H143" s="204"/>
      <c r="I143" s="204">
        <f t="shared" si="81"/>
        <v>0</v>
      </c>
      <c r="J143" s="204"/>
      <c r="K143" s="204">
        <f t="shared" si="81"/>
        <v>0</v>
      </c>
      <c r="L143" s="204"/>
      <c r="M143" s="204">
        <f t="shared" si="81"/>
        <v>0</v>
      </c>
      <c r="N143" s="204"/>
      <c r="O143" s="204">
        <f t="shared" si="81"/>
        <v>0</v>
      </c>
      <c r="P143" s="204"/>
      <c r="Q143" s="204">
        <f t="shared" si="81"/>
        <v>0</v>
      </c>
      <c r="R143" s="204"/>
      <c r="S143" s="204">
        <f t="shared" si="81"/>
        <v>0</v>
      </c>
      <c r="T143" s="204"/>
      <c r="U143" s="204">
        <f t="shared" si="81"/>
        <v>0</v>
      </c>
      <c r="V143" s="204"/>
      <c r="W143" s="204">
        <f t="shared" si="81"/>
        <v>0</v>
      </c>
      <c r="X143" s="204"/>
      <c r="Y143" s="204">
        <f t="shared" si="81"/>
        <v>0</v>
      </c>
      <c r="Z143" s="204"/>
      <c r="AA143" s="205">
        <f t="shared" si="81"/>
        <v>0</v>
      </c>
      <c r="AB143" s="174"/>
      <c r="AC143" s="174"/>
      <c r="AD143" s="185"/>
      <c r="AE143" s="206">
        <f>SUM(E143:AA143)</f>
        <v>0</v>
      </c>
      <c r="AF143" s="34"/>
      <c r="AG143" s="25"/>
    </row>
    <row r="144" spans="2:33" ht="13.8" thickBot="1">
      <c r="B144" s="211"/>
      <c r="C144" s="212"/>
      <c r="D144" s="212"/>
      <c r="E144" s="213"/>
      <c r="F144" s="212"/>
      <c r="G144" s="213"/>
      <c r="H144" s="212"/>
      <c r="I144" s="213"/>
      <c r="J144" s="212"/>
      <c r="K144" s="213"/>
      <c r="L144" s="212"/>
      <c r="M144" s="213"/>
      <c r="N144" s="212"/>
      <c r="O144" s="213"/>
      <c r="P144" s="212"/>
      <c r="Q144" s="213"/>
      <c r="R144" s="212"/>
      <c r="S144" s="213"/>
      <c r="T144" s="212"/>
      <c r="U144" s="213"/>
      <c r="V144" s="212"/>
      <c r="W144" s="213"/>
      <c r="X144" s="212"/>
      <c r="Y144" s="213"/>
      <c r="Z144" s="212"/>
      <c r="AA144" s="213"/>
      <c r="AB144" s="212"/>
      <c r="AC144" s="212"/>
      <c r="AD144" s="214"/>
      <c r="AE144" s="215"/>
      <c r="AF144" s="34"/>
      <c r="AG144" s="25"/>
    </row>
    <row r="148" spans="2:7" ht="26.1" customHeight="1">
      <c r="B148" s="176" t="s">
        <v>110</v>
      </c>
      <c r="C148" s="12"/>
      <c r="D148" s="51" t="s">
        <v>67</v>
      </c>
      <c r="E148" s="51" t="s">
        <v>105</v>
      </c>
      <c r="F148" s="51" t="s">
        <v>68</v>
      </c>
      <c r="G148" s="53" t="s">
        <v>50</v>
      </c>
    </row>
    <row r="149" spans="2:7">
      <c r="B149" s="284" t="s">
        <v>163</v>
      </c>
      <c r="D149" s="49"/>
      <c r="E149" s="49"/>
      <c r="F149" s="49"/>
      <c r="G149" s="283"/>
    </row>
    <row r="150" spans="2:7">
      <c r="B150" s="54" t="str">
        <f t="array" ref="B150">IFERROR(INDEX($B$31:$B$36,MATCH(0,COUNTIF($B$149:B149,$B$31:$B$36),0)),"")</f>
        <v>Non EU/Other Activities</v>
      </c>
      <c r="D150" s="52">
        <f>SUMIF($B$31:$B$36,B150,$AE$31:$AE$36)</f>
        <v>0</v>
      </c>
      <c r="E150" s="52">
        <f t="shared" ref="E150:E155" si="82">SUMIF($C$133:$C$144,B150,$AE$133:$AE$144)</f>
        <v>0</v>
      </c>
      <c r="F150" s="76"/>
      <c r="G150" s="46">
        <f>E150-F150</f>
        <v>0</v>
      </c>
    </row>
    <row r="151" spans="2:7">
      <c r="B151" s="54" t="str">
        <f t="array" ref="B151">IFERROR(INDEX($B$31:$B$36,MATCH(0,COUNTIF($B$149:B150,$B$31:$B$36),0)),"")</f>
        <v/>
      </c>
      <c r="D151" s="52">
        <f t="shared" ref="D151:D154" si="83">SUMIF($B$31:$B$36,B151,$AE$31:$AE$36)</f>
        <v>0</v>
      </c>
      <c r="E151" s="52">
        <f t="shared" si="82"/>
        <v>0</v>
      </c>
      <c r="F151" s="76"/>
      <c r="G151" s="46">
        <f t="shared" ref="G151:G155" si="84">E151-F151</f>
        <v>0</v>
      </c>
    </row>
    <row r="152" spans="2:7">
      <c r="B152" s="54" t="str">
        <f t="array" ref="B152">IFERROR(INDEX($B$31:$B$36,MATCH(0,COUNTIF($B$149:B151,$B$31:$B$36),0)),"")</f>
        <v/>
      </c>
      <c r="D152" s="52">
        <f t="shared" si="83"/>
        <v>0</v>
      </c>
      <c r="E152" s="52">
        <f t="shared" si="82"/>
        <v>0</v>
      </c>
      <c r="F152" s="76"/>
      <c r="G152" s="46">
        <f t="shared" si="84"/>
        <v>0</v>
      </c>
    </row>
    <row r="153" spans="2:7">
      <c r="B153" s="54" t="str">
        <f t="array" ref="B153">IFERROR(INDEX($B$31:$B$36,MATCH(0,COUNTIF($B$149:B152,$B$31:$B$36),0)),"")</f>
        <v/>
      </c>
      <c r="D153" s="52">
        <f t="shared" si="83"/>
        <v>0</v>
      </c>
      <c r="E153" s="52">
        <f t="shared" si="82"/>
        <v>0</v>
      </c>
      <c r="F153" s="76"/>
      <c r="G153" s="46">
        <f t="shared" si="84"/>
        <v>0</v>
      </c>
    </row>
    <row r="154" spans="2:7">
      <c r="B154" s="54" t="str">
        <f t="array" ref="B154">IFERROR(INDEX($B$31:$B$36,MATCH(0,COUNTIF($B$149:B153,$B$31:$B$36),0)),"")</f>
        <v/>
      </c>
      <c r="D154" s="52">
        <f t="shared" si="83"/>
        <v>0</v>
      </c>
      <c r="E154" s="52">
        <f t="shared" si="82"/>
        <v>0</v>
      </c>
      <c r="F154" s="76"/>
      <c r="G154" s="46">
        <f t="shared" si="84"/>
        <v>0</v>
      </c>
    </row>
    <row r="155" spans="2:7">
      <c r="B155" s="54" t="str">
        <f t="array" ref="B155">IFERROR(INDEX($B$31:$B$36,MATCH(0,COUNTIF($B$149:B154,$B$31:$B$36),0)),"")</f>
        <v/>
      </c>
      <c r="D155" s="52">
        <f t="shared" ref="D155" si="85">SUMIF($B$31:$B$36,B155,$AE$31:$AE$36)</f>
        <v>0</v>
      </c>
      <c r="E155" s="52">
        <f t="shared" si="82"/>
        <v>0</v>
      </c>
      <c r="F155" s="76"/>
      <c r="G155" s="46">
        <f t="shared" si="84"/>
        <v>0</v>
      </c>
    </row>
    <row r="156" spans="2:7" ht="13.8" thickBot="1">
      <c r="B156" s="13"/>
      <c r="D156" s="279">
        <f>SUM(D150:D155)</f>
        <v>0</v>
      </c>
      <c r="E156" s="279">
        <f>SUM(E150:E155)</f>
        <v>0</v>
      </c>
      <c r="F156" s="279">
        <f>SUM(F150:F155)</f>
        <v>0</v>
      </c>
      <c r="G156" s="280">
        <f>SUM(G150:G155)</f>
        <v>0</v>
      </c>
    </row>
    <row r="157" spans="2:7" ht="13.8" thickTop="1">
      <c r="B157" s="13"/>
      <c r="D157" s="52" t="b">
        <f>D156=SUM(AE31:AE36)</f>
        <v>1</v>
      </c>
      <c r="G157" s="14"/>
    </row>
    <row r="158" spans="2:7">
      <c r="B158" s="13"/>
      <c r="G158" s="14"/>
    </row>
    <row r="159" spans="2:7">
      <c r="B159" s="21"/>
      <c r="C159" s="15"/>
      <c r="D159" s="15"/>
      <c r="E159" s="15"/>
      <c r="F159" s="15"/>
      <c r="G159" s="16"/>
    </row>
  </sheetData>
  <protectedRanges>
    <protectedRange sqref="E42:AB46" name="Range6"/>
    <protectedRange sqref="AG6" name="Range4"/>
    <protectedRange sqref="F107:F121" name="Range2"/>
    <protectedRange sqref="E42:AB46" name="Range1"/>
    <protectedRange sqref="G125:AA126 G145:AA146 H105:AB124" name="Range3"/>
    <protectedRange sqref="AI105:BI124 AH125:BH65591 AH1:BH104" name="Range5"/>
  </protectedRanges>
  <mergeCells count="14">
    <mergeCell ref="W10:X10"/>
    <mergeCell ref="Y10:Z10"/>
    <mergeCell ref="AA10:AB10"/>
    <mergeCell ref="E10:F10"/>
    <mergeCell ref="G10:H10"/>
    <mergeCell ref="I10:J10"/>
    <mergeCell ref="K10:L10"/>
    <mergeCell ref="M10:N10"/>
    <mergeCell ref="O10:P10"/>
    <mergeCell ref="C4:I4"/>
    <mergeCell ref="C6:I6"/>
    <mergeCell ref="Q10:R10"/>
    <mergeCell ref="S10:T10"/>
    <mergeCell ref="U10:V10"/>
  </mergeCells>
  <dataValidations count="1">
    <dataValidation allowBlank="1" showInputMessage="1" showErrorMessage="1" prompt="Cells hihlighted in green will be completed by Research Finance Office" sqref="E42:AB46 F107:F121" xr:uid="{00000000-0002-0000-0D00-000000000000}"/>
  </dataValidations>
  <pageMargins left="0.19685039370078741" right="0.19685039370078741" top="0.19685039370078741" bottom="0.19685039370078741" header="0.51181102362204722" footer="0.51181102362204722"/>
  <pageSetup paperSize="9" scale="3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
  <sheetViews>
    <sheetView workbookViewId="0">
      <selection activeCell="E5" sqref="E5"/>
    </sheetView>
  </sheetViews>
  <sheetFormatPr defaultColWidth="8.88671875" defaultRowHeight="13.2"/>
  <cols>
    <col min="1" max="12" width="13.88671875" customWidth="1"/>
  </cols>
  <sheetData>
    <row r="1" spans="1:12" ht="39.6">
      <c r="A1" s="291" t="s">
        <v>165</v>
      </c>
      <c r="B1" s="291" t="s">
        <v>166</v>
      </c>
      <c r="C1" s="291" t="s">
        <v>167</v>
      </c>
      <c r="D1" s="291" t="s">
        <v>168</v>
      </c>
      <c r="E1" s="291" t="s">
        <v>169</v>
      </c>
      <c r="F1" s="291" t="s">
        <v>170</v>
      </c>
      <c r="G1" s="291" t="s">
        <v>171</v>
      </c>
      <c r="H1" s="291" t="s">
        <v>172</v>
      </c>
      <c r="I1" s="291" t="s">
        <v>173</v>
      </c>
      <c r="J1" s="291" t="s">
        <v>174</v>
      </c>
      <c r="K1" s="291" t="s">
        <v>175</v>
      </c>
      <c r="L1" s="291" t="s">
        <v>176</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C5"/>
  <sheetViews>
    <sheetView workbookViewId="0">
      <selection activeCell="V26" sqref="V26"/>
    </sheetView>
  </sheetViews>
  <sheetFormatPr defaultColWidth="8.88671875" defaultRowHeight="13.2"/>
  <sheetData>
    <row r="1" spans="2:3" ht="13.8" thickBot="1"/>
    <row r="2" spans="2:3" ht="13.8" thickBot="1">
      <c r="B2" s="25" t="s">
        <v>90</v>
      </c>
      <c r="C2" s="114">
        <v>1</v>
      </c>
    </row>
    <row r="5" spans="2:3">
      <c r="B5" s="28" t="s">
        <v>91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45"/>
  <sheetViews>
    <sheetView tabSelected="1" zoomScaleNormal="100" workbookViewId="0">
      <selection activeCell="AM27" sqref="AM27"/>
    </sheetView>
  </sheetViews>
  <sheetFormatPr defaultColWidth="11.44140625" defaultRowHeight="13.2"/>
  <cols>
    <col min="1" max="1" width="2.6640625" style="105" customWidth="1"/>
    <col min="2" max="35" width="4.6640625" style="105" customWidth="1"/>
    <col min="36" max="16384" width="11.44140625" style="105"/>
  </cols>
  <sheetData>
    <row r="1" spans="1:32" ht="12" customHeight="1"/>
    <row r="2" spans="1:32" ht="12" customHeight="1">
      <c r="B2" s="109" t="s">
        <v>80</v>
      </c>
      <c r="C2" s="110"/>
      <c r="D2" s="110"/>
      <c r="E2" s="110"/>
      <c r="F2" s="110"/>
      <c r="G2" s="110"/>
      <c r="H2" s="110"/>
      <c r="I2" s="110"/>
    </row>
    <row r="3" spans="1:32" ht="12" customHeight="1"/>
    <row r="4" spans="1:32" ht="12.75" customHeight="1">
      <c r="AF4" s="108"/>
    </row>
    <row r="5" spans="1:32" ht="12.75" customHeight="1">
      <c r="B5" s="113" t="s">
        <v>81</v>
      </c>
      <c r="AF5" s="108"/>
    </row>
    <row r="6" spans="1:32" ht="12.75" customHeight="1">
      <c r="AF6" s="108"/>
    </row>
    <row r="7" spans="1:32" ht="12.75" customHeight="1">
      <c r="B7" s="160" t="s">
        <v>153</v>
      </c>
      <c r="AF7" s="108"/>
    </row>
    <row r="8" spans="1:32" ht="12.75" customHeight="1">
      <c r="B8" s="107"/>
      <c r="AF8" s="108"/>
    </row>
    <row r="9" spans="1:32" ht="12.75" customHeight="1">
      <c r="B9" s="160" t="s">
        <v>154</v>
      </c>
      <c r="AF9" s="108"/>
    </row>
    <row r="10" spans="1:32" ht="12.75" customHeight="1">
      <c r="AF10" s="108"/>
    </row>
    <row r="11" spans="1:32" ht="12.75" customHeight="1">
      <c r="B11" s="160" t="s">
        <v>155</v>
      </c>
      <c r="AF11" s="108"/>
    </row>
    <row r="12" spans="1:32" ht="12.75" customHeight="1">
      <c r="AF12" s="108"/>
    </row>
    <row r="13" spans="1:32" ht="12.75" customHeight="1">
      <c r="B13" s="160" t="s">
        <v>156</v>
      </c>
      <c r="AF13" s="108"/>
    </row>
    <row r="14" spans="1:32" ht="12.75" customHeight="1">
      <c r="AF14" s="108"/>
    </row>
    <row r="15" spans="1:32" ht="12.75" customHeight="1">
      <c r="A15" s="108"/>
      <c r="B15" s="160" t="s">
        <v>157</v>
      </c>
      <c r="AF15" s="108"/>
    </row>
    <row r="16" spans="1:32" ht="12.75" customHeight="1">
      <c r="AF16" s="108"/>
    </row>
    <row r="17" spans="1:32" ht="12.75" customHeight="1">
      <c r="A17" s="108"/>
      <c r="B17" s="160" t="s">
        <v>158</v>
      </c>
      <c r="AE17" s="106"/>
      <c r="AF17" s="108"/>
    </row>
    <row r="18" spans="1:32" ht="12.75" customHeight="1">
      <c r="A18" s="108"/>
      <c r="B18" s="107"/>
      <c r="AE18" s="106"/>
      <c r="AF18" s="108"/>
    </row>
    <row r="19" spans="1:32" ht="12.75" customHeight="1">
      <c r="A19" s="108"/>
      <c r="B19" s="160" t="s">
        <v>114</v>
      </c>
      <c r="AE19" s="106"/>
      <c r="AF19" s="108"/>
    </row>
    <row r="20" spans="1:32" ht="12.75" customHeight="1">
      <c r="A20" s="108"/>
      <c r="B20" s="107"/>
      <c r="AE20" s="106"/>
      <c r="AF20" s="108"/>
    </row>
    <row r="21" spans="1:32" ht="12.75" customHeight="1">
      <c r="A21" s="108"/>
      <c r="B21" s="113" t="s">
        <v>82</v>
      </c>
      <c r="AE21" s="106"/>
      <c r="AF21" s="108"/>
    </row>
    <row r="22" spans="1:32" ht="12.75" customHeight="1">
      <c r="A22" s="108"/>
      <c r="B22" s="107"/>
      <c r="AE22" s="106"/>
      <c r="AF22" s="108"/>
    </row>
    <row r="23" spans="1:32" ht="12.75" customHeight="1">
      <c r="B23" s="160" t="s">
        <v>159</v>
      </c>
    </row>
    <row r="24" spans="1:32" ht="12.75" customHeight="1"/>
    <row r="25" spans="1:32" ht="12" customHeight="1">
      <c r="A25" s="108"/>
      <c r="B25" s="160" t="s">
        <v>160</v>
      </c>
    </row>
    <row r="26" spans="1:32" ht="12" customHeight="1">
      <c r="A26" s="108"/>
      <c r="B26" s="107"/>
      <c r="C26" s="160" t="s">
        <v>113</v>
      </c>
    </row>
    <row r="27" spans="1:32">
      <c r="A27" s="108"/>
    </row>
    <row r="28" spans="1:32">
      <c r="A28" s="108"/>
      <c r="B28" s="160" t="s">
        <v>161</v>
      </c>
    </row>
    <row r="29" spans="1:32">
      <c r="A29" s="108"/>
      <c r="B29" s="107"/>
    </row>
    <row r="30" spans="1:32">
      <c r="A30" s="108"/>
      <c r="B30" s="160" t="s">
        <v>115</v>
      </c>
    </row>
    <row r="31" spans="1:32">
      <c r="A31" s="108"/>
      <c r="B31" s="160" t="s">
        <v>117</v>
      </c>
    </row>
    <row r="32" spans="1:32">
      <c r="A32" s="108"/>
      <c r="B32" s="107"/>
    </row>
    <row r="33" spans="1:2">
      <c r="A33" s="108"/>
      <c r="B33" s="106" t="s">
        <v>88</v>
      </c>
    </row>
    <row r="34" spans="1:2">
      <c r="B34" s="107" t="s">
        <v>83</v>
      </c>
    </row>
    <row r="35" spans="1:2">
      <c r="A35" s="108"/>
    </row>
    <row r="36" spans="1:2" s="111" customFormat="1">
      <c r="B36" s="111" t="s">
        <v>85</v>
      </c>
    </row>
    <row r="37" spans="1:2" s="111" customFormat="1">
      <c r="B37" s="112" t="s">
        <v>84</v>
      </c>
    </row>
    <row r="39" spans="1:2">
      <c r="B39" s="107" t="s">
        <v>86</v>
      </c>
    </row>
    <row r="40" spans="1:2">
      <c r="B40" s="107"/>
    </row>
    <row r="41" spans="1:2">
      <c r="B41" s="160" t="s">
        <v>116</v>
      </c>
    </row>
    <row r="42" spans="1:2">
      <c r="B42" s="107"/>
    </row>
    <row r="43" spans="1:2">
      <c r="B43" s="107" t="s">
        <v>89</v>
      </c>
    </row>
    <row r="45" spans="1:2">
      <c r="B45" s="106" t="s">
        <v>87</v>
      </c>
    </row>
  </sheetData>
  <sheetProtection algorithmName="SHA-512" hashValue="h2tF4dfOT/cWBRyb+ug6qjMNRdAnKWe2jl7T1s0tdJcWTFVcqjIbVL2yBKmHD3zM/teK+pZzNz4LO0KPw+UrpA==" saltValue="diHIoXtkYuuIb4rAoa/hkA==" spinCount="100000" sheet="1" objects="1" scenarios="1"/>
  <pageMargins left="0.70866141732283472" right="0.70866141732283472" top="0.74803149606299213" bottom="0.74803149606299213"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68"/>
  <sheetViews>
    <sheetView zoomScale="70" zoomScaleNormal="70" workbookViewId="0">
      <pane xSplit="3" ySplit="16" topLeftCell="D17" activePane="bottomRight" state="frozen"/>
      <selection activeCell="A53" sqref="A53:AH67"/>
      <selection pane="topRight" activeCell="A53" sqref="A53:AH67"/>
      <selection pane="bottomLeft" activeCell="A53" sqref="A53:AH67"/>
      <selection pane="bottomRight" activeCell="A48" sqref="A48:C48"/>
    </sheetView>
  </sheetViews>
  <sheetFormatPr defaultColWidth="11.44140625" defaultRowHeight="13.2"/>
  <cols>
    <col min="1" max="2" width="29.6640625" customWidth="1"/>
    <col min="3" max="3" width="10.6640625" customWidth="1"/>
    <col min="4" max="34" width="5" customWidth="1"/>
    <col min="35" max="35" width="8.6640625" customWidth="1"/>
    <col min="36" max="36" width="8.88671875" bestFit="1" customWidth="1"/>
    <col min="37" max="37" width="16.44140625" customWidth="1"/>
  </cols>
  <sheetData>
    <row r="1" spans="1:37" ht="12" customHeight="1"/>
    <row r="2" spans="1:37" ht="31.5" customHeight="1">
      <c r="A2" s="2" t="s">
        <v>0</v>
      </c>
      <c r="B2" s="68" t="s">
        <v>72</v>
      </c>
    </row>
    <row r="3" spans="1:37" ht="12" customHeight="1">
      <c r="G3" s="4"/>
      <c r="H3" s="4"/>
      <c r="I3" s="4"/>
      <c r="J3" s="4"/>
    </row>
    <row r="4" spans="1:37" ht="18" customHeight="1">
      <c r="A4" s="221" t="s">
        <v>2</v>
      </c>
      <c r="B4" s="220"/>
      <c r="C4" s="302" t="s">
        <v>136</v>
      </c>
      <c r="D4" s="303"/>
      <c r="E4" s="303"/>
      <c r="F4" s="303"/>
      <c r="G4" s="303"/>
      <c r="H4" s="304"/>
      <c r="J4" s="4"/>
      <c r="K4" s="4"/>
      <c r="L4" s="4"/>
      <c r="M4" s="4"/>
    </row>
    <row r="5" spans="1:37" ht="18" customHeight="1">
      <c r="A5" s="222" t="s">
        <v>112</v>
      </c>
      <c r="B5" s="169"/>
      <c r="C5" s="302" t="s">
        <v>135</v>
      </c>
      <c r="D5" s="303"/>
      <c r="E5" s="303"/>
      <c r="F5" s="303"/>
      <c r="G5" s="303"/>
      <c r="H5" s="304"/>
      <c r="J5" s="4"/>
      <c r="K5" s="4"/>
      <c r="L5" s="4"/>
      <c r="M5" s="4"/>
    </row>
    <row r="6" spans="1:37" ht="17.399999999999999">
      <c r="A6" s="221" t="s">
        <v>59</v>
      </c>
      <c r="B6" s="220"/>
      <c r="C6" s="305" t="s">
        <v>137</v>
      </c>
      <c r="D6" s="306"/>
      <c r="E6" s="306"/>
      <c r="F6" s="306"/>
      <c r="G6" s="306"/>
      <c r="H6" s="307"/>
      <c r="J6" s="4"/>
      <c r="K6" s="4"/>
      <c r="L6" s="4"/>
      <c r="M6" s="4"/>
    </row>
    <row r="7" spans="1:37" ht="18" customHeight="1">
      <c r="A7" s="221" t="s">
        <v>3</v>
      </c>
      <c r="B7" s="220"/>
      <c r="C7" s="285" t="s">
        <v>70</v>
      </c>
    </row>
    <row r="8" spans="1:37" ht="20.25" customHeight="1">
      <c r="A8" s="221" t="s">
        <v>4</v>
      </c>
      <c r="B8" s="221"/>
      <c r="C8" s="229">
        <v>2024</v>
      </c>
      <c r="D8" s="45"/>
      <c r="E8" s="45"/>
      <c r="F8" s="45"/>
      <c r="G8" s="45"/>
      <c r="K8" s="3"/>
    </row>
    <row r="9" spans="1:37" ht="36.75" customHeight="1">
      <c r="A9" s="295" t="s">
        <v>60</v>
      </c>
      <c r="B9" s="296"/>
      <c r="C9" s="286" t="s">
        <v>152</v>
      </c>
      <c r="D9" s="224" t="s">
        <v>1</v>
      </c>
      <c r="E9" s="223"/>
      <c r="F9" s="223"/>
      <c r="G9" s="223"/>
      <c r="H9" s="223"/>
      <c r="I9" s="223"/>
      <c r="J9" s="223"/>
      <c r="K9" s="223"/>
      <c r="L9" s="223"/>
      <c r="M9" s="223"/>
      <c r="N9" s="223"/>
      <c r="O9" s="223"/>
      <c r="P9" s="223"/>
    </row>
    <row r="10" spans="1:37" ht="21.75" customHeight="1">
      <c r="D10" s="41"/>
      <c r="E10" s="225" t="s">
        <v>78</v>
      </c>
      <c r="I10" s="4"/>
      <c r="J10" s="4"/>
      <c r="K10" s="4"/>
      <c r="L10" s="4"/>
      <c r="M10" s="4"/>
    </row>
    <row r="11" spans="1:37">
      <c r="A11" s="226" t="s">
        <v>138</v>
      </c>
    </row>
    <row r="12" spans="1:37" ht="17.399999999999999">
      <c r="A12" s="227" t="s">
        <v>139</v>
      </c>
      <c r="B12" s="4"/>
    </row>
    <row r="13" spans="1:37" ht="12.75" customHeight="1"/>
    <row r="14" spans="1:37" ht="12.75" customHeight="1">
      <c r="A14" s="5" t="s">
        <v>5</v>
      </c>
      <c r="B14" s="5"/>
      <c r="C14" s="5"/>
      <c r="D14" s="288">
        <v>1</v>
      </c>
      <c r="E14" s="70">
        <v>2</v>
      </c>
      <c r="F14" s="70">
        <v>3</v>
      </c>
      <c r="G14" s="70">
        <v>4</v>
      </c>
      <c r="H14" s="70">
        <v>5</v>
      </c>
      <c r="I14" s="70">
        <v>6</v>
      </c>
      <c r="J14" s="70">
        <v>7</v>
      </c>
      <c r="K14" s="70">
        <v>8</v>
      </c>
      <c r="L14" s="70">
        <v>9</v>
      </c>
      <c r="M14" s="70">
        <v>10</v>
      </c>
      <c r="N14" s="70">
        <v>11</v>
      </c>
      <c r="O14" s="70">
        <v>12</v>
      </c>
      <c r="P14" s="70">
        <v>13</v>
      </c>
      <c r="Q14" s="70">
        <v>14</v>
      </c>
      <c r="R14" s="70">
        <v>15</v>
      </c>
      <c r="S14" s="70">
        <v>16</v>
      </c>
      <c r="T14" s="70">
        <v>17</v>
      </c>
      <c r="U14" s="70">
        <v>18</v>
      </c>
      <c r="V14" s="70">
        <v>19</v>
      </c>
      <c r="W14" s="70">
        <v>20</v>
      </c>
      <c r="X14" s="70">
        <v>21</v>
      </c>
      <c r="Y14" s="70">
        <v>22</v>
      </c>
      <c r="Z14" s="70">
        <v>23</v>
      </c>
      <c r="AA14" s="70">
        <v>24</v>
      </c>
      <c r="AB14" s="70">
        <v>25</v>
      </c>
      <c r="AC14" s="70">
        <v>26</v>
      </c>
      <c r="AD14" s="70">
        <v>27</v>
      </c>
      <c r="AE14" s="70">
        <v>28</v>
      </c>
      <c r="AF14" s="70">
        <v>29</v>
      </c>
      <c r="AG14" s="70">
        <v>30</v>
      </c>
      <c r="AH14" s="70">
        <v>31</v>
      </c>
      <c r="AI14" s="6" t="s">
        <v>6</v>
      </c>
      <c r="AJ14" s="70" t="s">
        <v>62</v>
      </c>
      <c r="AK14" s="268" t="s">
        <v>7</v>
      </c>
    </row>
    <row r="15" spans="1:37" ht="12.75" customHeight="1">
      <c r="A15" s="5" t="s">
        <v>8</v>
      </c>
      <c r="B15" s="5"/>
      <c r="C15" s="5"/>
      <c r="D15" s="9" t="s">
        <v>10</v>
      </c>
      <c r="E15" s="70" t="s">
        <v>11</v>
      </c>
      <c r="F15" s="70" t="s">
        <v>12</v>
      </c>
      <c r="G15" s="70" t="s">
        <v>13</v>
      </c>
      <c r="H15" s="70" t="s">
        <v>14</v>
      </c>
      <c r="I15" s="71" t="s">
        <v>15</v>
      </c>
      <c r="J15" s="71" t="s">
        <v>9</v>
      </c>
      <c r="K15" s="70" t="s">
        <v>10</v>
      </c>
      <c r="L15" s="70" t="s">
        <v>11</v>
      </c>
      <c r="M15" s="70" t="s">
        <v>12</v>
      </c>
      <c r="N15" s="70" t="s">
        <v>13</v>
      </c>
      <c r="O15" s="159" t="s">
        <v>14</v>
      </c>
      <c r="P15" s="71" t="s">
        <v>15</v>
      </c>
      <c r="Q15" s="71" t="s">
        <v>9</v>
      </c>
      <c r="R15" s="70" t="s">
        <v>10</v>
      </c>
      <c r="S15" s="70" t="s">
        <v>11</v>
      </c>
      <c r="T15" s="70" t="s">
        <v>12</v>
      </c>
      <c r="U15" s="70" t="s">
        <v>13</v>
      </c>
      <c r="V15" s="159" t="s">
        <v>14</v>
      </c>
      <c r="W15" s="71" t="s">
        <v>15</v>
      </c>
      <c r="X15" s="71" t="s">
        <v>9</v>
      </c>
      <c r="Y15" s="70" t="s">
        <v>10</v>
      </c>
      <c r="Z15" s="70" t="s">
        <v>11</v>
      </c>
      <c r="AA15" s="70" t="s">
        <v>12</v>
      </c>
      <c r="AB15" s="70" t="s">
        <v>13</v>
      </c>
      <c r="AC15" s="159" t="s">
        <v>14</v>
      </c>
      <c r="AD15" s="71" t="s">
        <v>15</v>
      </c>
      <c r="AE15" s="71" t="s">
        <v>9</v>
      </c>
      <c r="AF15" s="70" t="s">
        <v>10</v>
      </c>
      <c r="AG15" s="70" t="s">
        <v>11</v>
      </c>
      <c r="AH15" s="70" t="s">
        <v>12</v>
      </c>
      <c r="AI15" s="70" t="s">
        <v>46</v>
      </c>
      <c r="AJ15" s="70" t="s">
        <v>63</v>
      </c>
      <c r="AK15" s="7"/>
    </row>
    <row r="16" spans="1:37"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75" customHeight="1">
      <c r="A17" s="173" t="s">
        <v>164</v>
      </c>
      <c r="B17" s="66" t="s">
        <v>137</v>
      </c>
      <c r="C17" s="26" t="s">
        <v>41</v>
      </c>
      <c r="D17" s="161"/>
      <c r="E17" s="8"/>
      <c r="F17" s="8"/>
      <c r="G17" s="8"/>
      <c r="H17" s="8"/>
      <c r="I17" s="19"/>
      <c r="J17" s="19"/>
      <c r="K17" s="8"/>
      <c r="L17" s="8"/>
      <c r="M17" s="8"/>
      <c r="N17" s="8"/>
      <c r="O17" s="8"/>
      <c r="P17" s="19"/>
      <c r="Q17" s="19"/>
      <c r="R17" s="8"/>
      <c r="S17" s="8"/>
      <c r="T17" s="8"/>
      <c r="U17" s="8"/>
      <c r="V17" s="8"/>
      <c r="W17" s="19"/>
      <c r="X17" s="19"/>
      <c r="Y17" s="8"/>
      <c r="Z17" s="8"/>
      <c r="AA17" s="8"/>
      <c r="AB17" s="8"/>
      <c r="AC17" s="8"/>
      <c r="AD17" s="19"/>
      <c r="AE17" s="19"/>
      <c r="AF17" s="8"/>
      <c r="AG17" s="8"/>
      <c r="AH17" s="8"/>
      <c r="AI17" s="6">
        <f>SUM(D17:AH17)</f>
        <v>0</v>
      </c>
      <c r="AJ17" s="42" t="e">
        <f>AI17/$AI$48</f>
        <v>#DIV/0!</v>
      </c>
      <c r="AK17" s="271"/>
    </row>
    <row r="18" spans="1:37" ht="12.75" customHeight="1">
      <c r="A18" s="173" t="s">
        <v>164</v>
      </c>
      <c r="B18" s="66" t="s">
        <v>137</v>
      </c>
      <c r="C18" s="26" t="s">
        <v>41</v>
      </c>
      <c r="D18" s="104"/>
      <c r="E18" s="8"/>
      <c r="F18" s="8"/>
      <c r="G18" s="8"/>
      <c r="H18" s="8"/>
      <c r="I18" s="19"/>
      <c r="J18" s="19"/>
      <c r="K18" s="8"/>
      <c r="L18" s="8"/>
      <c r="M18" s="8"/>
      <c r="N18" s="8"/>
      <c r="O18" s="8"/>
      <c r="P18" s="19"/>
      <c r="Q18" s="19"/>
      <c r="R18" s="8"/>
      <c r="S18" s="8"/>
      <c r="T18" s="8"/>
      <c r="U18" s="8"/>
      <c r="V18" s="8"/>
      <c r="W18" s="19"/>
      <c r="X18" s="19"/>
      <c r="Y18" s="8"/>
      <c r="Z18" s="8"/>
      <c r="AA18" s="8"/>
      <c r="AB18" s="8"/>
      <c r="AC18" s="8"/>
      <c r="AD18" s="19"/>
      <c r="AE18" s="19"/>
      <c r="AF18" s="8"/>
      <c r="AG18" s="8"/>
      <c r="AH18" s="8"/>
      <c r="AI18" s="6">
        <f t="shared" ref="AI18:AI31" si="0">SUM(D18:AH18)</f>
        <v>0</v>
      </c>
      <c r="AJ18" s="42" t="e">
        <f t="shared" ref="AJ18:AJ32" si="1">AI18/$AI$48</f>
        <v>#DIV/0!</v>
      </c>
      <c r="AK18" s="271"/>
    </row>
    <row r="19" spans="1:37" ht="12.75" customHeight="1">
      <c r="A19" s="173" t="s">
        <v>164</v>
      </c>
      <c r="B19" s="66" t="s">
        <v>137</v>
      </c>
      <c r="C19" s="26" t="s">
        <v>41</v>
      </c>
      <c r="D19" s="104"/>
      <c r="E19" s="8"/>
      <c r="F19" s="8"/>
      <c r="G19" s="8"/>
      <c r="H19" s="8"/>
      <c r="I19" s="19"/>
      <c r="J19" s="19"/>
      <c r="K19" s="8"/>
      <c r="L19" s="8"/>
      <c r="M19" s="8"/>
      <c r="N19" s="8"/>
      <c r="O19" s="8"/>
      <c r="P19" s="19"/>
      <c r="Q19" s="19"/>
      <c r="R19" s="8"/>
      <c r="S19" s="8"/>
      <c r="T19" s="8"/>
      <c r="U19" s="8"/>
      <c r="V19" s="8"/>
      <c r="W19" s="19"/>
      <c r="X19" s="19"/>
      <c r="Y19" s="8"/>
      <c r="Z19" s="8"/>
      <c r="AA19" s="8"/>
      <c r="AB19" s="8"/>
      <c r="AC19" s="8"/>
      <c r="AD19" s="19"/>
      <c r="AE19" s="19"/>
      <c r="AF19" s="8"/>
      <c r="AG19" s="8"/>
      <c r="AH19" s="8"/>
      <c r="AI19" s="6">
        <f t="shared" si="0"/>
        <v>0</v>
      </c>
      <c r="AJ19" s="42" t="e">
        <f t="shared" si="1"/>
        <v>#DIV/0!</v>
      </c>
      <c r="AK19" s="271"/>
    </row>
    <row r="20" spans="1:37" ht="12.75" customHeight="1">
      <c r="A20" s="173" t="s">
        <v>164</v>
      </c>
      <c r="B20" s="66" t="s">
        <v>137</v>
      </c>
      <c r="C20" s="26" t="s">
        <v>41</v>
      </c>
      <c r="D20" s="104"/>
      <c r="E20" s="8"/>
      <c r="F20" s="8"/>
      <c r="G20" s="8"/>
      <c r="H20" s="8"/>
      <c r="I20" s="19"/>
      <c r="J20" s="19"/>
      <c r="K20" s="8"/>
      <c r="L20" s="8"/>
      <c r="M20" s="8"/>
      <c r="N20" s="8"/>
      <c r="O20" s="8"/>
      <c r="P20" s="19"/>
      <c r="Q20" s="19"/>
      <c r="R20" s="8"/>
      <c r="S20" s="8"/>
      <c r="T20" s="8"/>
      <c r="U20" s="8"/>
      <c r="V20" s="8"/>
      <c r="W20" s="19"/>
      <c r="X20" s="19"/>
      <c r="Y20" s="8"/>
      <c r="Z20" s="8"/>
      <c r="AA20" s="8"/>
      <c r="AB20" s="8"/>
      <c r="AC20" s="8"/>
      <c r="AD20" s="19"/>
      <c r="AE20" s="19"/>
      <c r="AF20" s="8"/>
      <c r="AG20" s="8"/>
      <c r="AH20" s="8"/>
      <c r="AI20" s="6">
        <f>SUM(D20:AH20)</f>
        <v>0</v>
      </c>
      <c r="AJ20" s="42" t="e">
        <f t="shared" si="1"/>
        <v>#DIV/0!</v>
      </c>
      <c r="AK20" s="271"/>
    </row>
    <row r="21" spans="1:37" ht="12.75" customHeight="1">
      <c r="A21" s="173" t="s">
        <v>164</v>
      </c>
      <c r="B21" s="66" t="s">
        <v>137</v>
      </c>
      <c r="C21" s="26" t="s">
        <v>41</v>
      </c>
      <c r="D21" s="104"/>
      <c r="E21" s="8"/>
      <c r="F21" s="8"/>
      <c r="G21" s="8"/>
      <c r="H21" s="8"/>
      <c r="I21" s="19"/>
      <c r="J21" s="19"/>
      <c r="K21" s="8"/>
      <c r="L21" s="8"/>
      <c r="M21" s="8"/>
      <c r="N21" s="8"/>
      <c r="O21" s="8"/>
      <c r="P21" s="19"/>
      <c r="Q21" s="19"/>
      <c r="R21" s="8"/>
      <c r="S21" s="8"/>
      <c r="T21" s="8"/>
      <c r="U21" s="8"/>
      <c r="V21" s="8"/>
      <c r="W21" s="19"/>
      <c r="X21" s="19"/>
      <c r="Y21" s="8"/>
      <c r="Z21" s="8"/>
      <c r="AA21" s="8"/>
      <c r="AB21" s="8"/>
      <c r="AC21" s="8"/>
      <c r="AD21" s="19"/>
      <c r="AE21" s="19"/>
      <c r="AF21" s="8"/>
      <c r="AG21" s="8"/>
      <c r="AH21" s="8"/>
      <c r="AI21" s="6">
        <f t="shared" si="0"/>
        <v>0</v>
      </c>
      <c r="AJ21" s="42" t="e">
        <f t="shared" si="1"/>
        <v>#DIV/0!</v>
      </c>
      <c r="AK21" s="271"/>
    </row>
    <row r="22" spans="1:37" ht="12.75" customHeight="1">
      <c r="A22" s="173" t="s">
        <v>164</v>
      </c>
      <c r="B22" s="66" t="s">
        <v>137</v>
      </c>
      <c r="C22" s="26" t="s">
        <v>41</v>
      </c>
      <c r="D22" s="104"/>
      <c r="E22" s="8"/>
      <c r="F22" s="8"/>
      <c r="G22" s="8"/>
      <c r="H22" s="8"/>
      <c r="I22" s="19"/>
      <c r="J22" s="19"/>
      <c r="K22" s="8"/>
      <c r="L22" s="8"/>
      <c r="M22" s="8"/>
      <c r="N22" s="8"/>
      <c r="O22" s="8"/>
      <c r="P22" s="19"/>
      <c r="Q22" s="19"/>
      <c r="R22" s="8"/>
      <c r="S22" s="8"/>
      <c r="T22" s="8"/>
      <c r="U22" s="8"/>
      <c r="V22" s="8"/>
      <c r="W22" s="19"/>
      <c r="X22" s="19"/>
      <c r="Y22" s="8"/>
      <c r="Z22" s="8"/>
      <c r="AA22" s="8"/>
      <c r="AB22" s="8"/>
      <c r="AC22" s="8"/>
      <c r="AD22" s="19"/>
      <c r="AE22" s="19"/>
      <c r="AF22" s="8"/>
      <c r="AG22" s="8"/>
      <c r="AH22" s="8"/>
      <c r="AI22" s="6">
        <f t="shared" si="0"/>
        <v>0</v>
      </c>
      <c r="AJ22" s="42" t="e">
        <f t="shared" si="1"/>
        <v>#DIV/0!</v>
      </c>
      <c r="AK22" s="271"/>
    </row>
    <row r="23" spans="1:37" ht="12.75" customHeight="1">
      <c r="A23" s="173" t="s">
        <v>164</v>
      </c>
      <c r="B23" s="66" t="s">
        <v>137</v>
      </c>
      <c r="C23" s="26" t="s">
        <v>41</v>
      </c>
      <c r="D23" s="104"/>
      <c r="E23" s="8"/>
      <c r="F23" s="8"/>
      <c r="G23" s="8"/>
      <c r="H23" s="8"/>
      <c r="I23" s="19"/>
      <c r="J23" s="19"/>
      <c r="K23" s="8"/>
      <c r="L23" s="8"/>
      <c r="M23" s="8"/>
      <c r="N23" s="8"/>
      <c r="O23" s="8"/>
      <c r="P23" s="19"/>
      <c r="Q23" s="19"/>
      <c r="R23" s="8"/>
      <c r="S23" s="8"/>
      <c r="T23" s="8"/>
      <c r="U23" s="8"/>
      <c r="V23" s="8"/>
      <c r="W23" s="19"/>
      <c r="X23" s="19"/>
      <c r="Y23" s="8"/>
      <c r="Z23" s="8"/>
      <c r="AA23" s="8"/>
      <c r="AB23" s="8"/>
      <c r="AC23" s="8"/>
      <c r="AD23" s="19"/>
      <c r="AE23" s="19"/>
      <c r="AF23" s="8"/>
      <c r="AG23" s="8"/>
      <c r="AH23" s="8"/>
      <c r="AI23" s="6">
        <f t="shared" si="0"/>
        <v>0</v>
      </c>
      <c r="AJ23" s="42" t="e">
        <f t="shared" si="1"/>
        <v>#DIV/0!</v>
      </c>
      <c r="AK23" s="271"/>
    </row>
    <row r="24" spans="1:37" ht="12.75" customHeight="1">
      <c r="A24" s="173" t="s">
        <v>164</v>
      </c>
      <c r="B24" s="66" t="s">
        <v>137</v>
      </c>
      <c r="C24" s="26" t="s">
        <v>41</v>
      </c>
      <c r="D24" s="104"/>
      <c r="E24" s="8"/>
      <c r="F24" s="8"/>
      <c r="G24" s="8"/>
      <c r="H24" s="8"/>
      <c r="I24" s="19"/>
      <c r="J24" s="19"/>
      <c r="K24" s="8"/>
      <c r="L24" s="8"/>
      <c r="M24" s="8"/>
      <c r="N24" s="8"/>
      <c r="O24" s="8"/>
      <c r="P24" s="19"/>
      <c r="Q24" s="19"/>
      <c r="R24" s="8"/>
      <c r="S24" s="8"/>
      <c r="T24" s="8"/>
      <c r="U24" s="8"/>
      <c r="V24" s="8"/>
      <c r="W24" s="19"/>
      <c r="X24" s="19"/>
      <c r="Y24" s="8"/>
      <c r="Z24" s="8"/>
      <c r="AA24" s="8"/>
      <c r="AB24" s="8"/>
      <c r="AC24" s="8"/>
      <c r="AD24" s="19"/>
      <c r="AE24" s="19"/>
      <c r="AF24" s="8"/>
      <c r="AG24" s="8"/>
      <c r="AH24" s="8"/>
      <c r="AI24" s="6">
        <f t="shared" si="0"/>
        <v>0</v>
      </c>
      <c r="AJ24" s="42" t="e">
        <f t="shared" si="1"/>
        <v>#DIV/0!</v>
      </c>
      <c r="AK24" s="271"/>
    </row>
    <row r="25" spans="1:37" ht="12.75" customHeight="1">
      <c r="A25" s="173" t="s">
        <v>164</v>
      </c>
      <c r="B25" s="66" t="s">
        <v>137</v>
      </c>
      <c r="C25" s="26" t="s">
        <v>41</v>
      </c>
      <c r="D25" s="104"/>
      <c r="E25" s="8"/>
      <c r="F25" s="8"/>
      <c r="G25" s="8"/>
      <c r="H25" s="8"/>
      <c r="I25" s="19"/>
      <c r="J25" s="19"/>
      <c r="K25" s="8"/>
      <c r="L25" s="8"/>
      <c r="M25" s="8"/>
      <c r="N25" s="8"/>
      <c r="O25" s="8"/>
      <c r="P25" s="19"/>
      <c r="Q25" s="19"/>
      <c r="R25" s="8"/>
      <c r="S25" s="8"/>
      <c r="T25" s="8"/>
      <c r="U25" s="8"/>
      <c r="V25" s="8"/>
      <c r="W25" s="19"/>
      <c r="X25" s="19"/>
      <c r="Y25" s="8"/>
      <c r="Z25" s="8"/>
      <c r="AA25" s="8"/>
      <c r="AB25" s="8"/>
      <c r="AC25" s="8"/>
      <c r="AD25" s="19"/>
      <c r="AE25" s="19"/>
      <c r="AF25" s="8"/>
      <c r="AG25" s="8"/>
      <c r="AH25" s="8"/>
      <c r="AI25" s="6">
        <f t="shared" si="0"/>
        <v>0</v>
      </c>
      <c r="AJ25" s="42" t="e">
        <f t="shared" si="1"/>
        <v>#DIV/0!</v>
      </c>
      <c r="AK25" s="271"/>
    </row>
    <row r="26" spans="1:37" ht="12.75" customHeight="1">
      <c r="A26" s="173" t="s">
        <v>164</v>
      </c>
      <c r="B26" s="66" t="s">
        <v>137</v>
      </c>
      <c r="C26" s="26" t="s">
        <v>41</v>
      </c>
      <c r="D26" s="104"/>
      <c r="E26" s="8"/>
      <c r="F26" s="8"/>
      <c r="G26" s="8"/>
      <c r="H26" s="8"/>
      <c r="I26" s="19"/>
      <c r="J26" s="19"/>
      <c r="K26" s="8"/>
      <c r="L26" s="8"/>
      <c r="M26" s="8"/>
      <c r="N26" s="8"/>
      <c r="O26" s="8"/>
      <c r="P26" s="19"/>
      <c r="Q26" s="19"/>
      <c r="R26" s="8"/>
      <c r="S26" s="8"/>
      <c r="T26" s="8"/>
      <c r="U26" s="8"/>
      <c r="V26" s="8"/>
      <c r="W26" s="19"/>
      <c r="X26" s="19"/>
      <c r="Y26" s="8"/>
      <c r="Z26" s="8"/>
      <c r="AA26" s="8"/>
      <c r="AB26" s="8"/>
      <c r="AC26" s="8"/>
      <c r="AD26" s="19"/>
      <c r="AE26" s="19"/>
      <c r="AF26" s="8"/>
      <c r="AG26" s="8"/>
      <c r="AH26" s="8"/>
      <c r="AI26" s="6">
        <f>SUM(D26:AH26)</f>
        <v>0</v>
      </c>
      <c r="AJ26" s="42" t="e">
        <f t="shared" si="1"/>
        <v>#DIV/0!</v>
      </c>
      <c r="AK26" s="271"/>
    </row>
    <row r="27" spans="1:37" ht="12.75" customHeight="1">
      <c r="A27" s="173" t="s">
        <v>164</v>
      </c>
      <c r="B27" s="66" t="s">
        <v>137</v>
      </c>
      <c r="C27" s="26" t="s">
        <v>41</v>
      </c>
      <c r="D27" s="104"/>
      <c r="E27" s="8"/>
      <c r="F27" s="8"/>
      <c r="G27" s="8"/>
      <c r="H27" s="8"/>
      <c r="I27" s="19"/>
      <c r="J27" s="19"/>
      <c r="K27" s="8"/>
      <c r="L27" s="8"/>
      <c r="M27" s="8"/>
      <c r="N27" s="8"/>
      <c r="O27" s="8"/>
      <c r="P27" s="19"/>
      <c r="Q27" s="19"/>
      <c r="R27" s="8"/>
      <c r="S27" s="8"/>
      <c r="T27" s="8"/>
      <c r="U27" s="8"/>
      <c r="V27" s="8"/>
      <c r="W27" s="19"/>
      <c r="X27" s="19"/>
      <c r="Y27" s="8"/>
      <c r="Z27" s="8"/>
      <c r="AA27" s="8"/>
      <c r="AB27" s="8"/>
      <c r="AC27" s="8"/>
      <c r="AD27" s="19"/>
      <c r="AE27" s="19"/>
      <c r="AF27" s="8"/>
      <c r="AG27" s="8"/>
      <c r="AH27" s="8"/>
      <c r="AI27" s="6">
        <f t="shared" si="0"/>
        <v>0</v>
      </c>
      <c r="AJ27" s="42" t="e">
        <f t="shared" si="1"/>
        <v>#DIV/0!</v>
      </c>
      <c r="AK27" s="271"/>
    </row>
    <row r="28" spans="1:37" ht="12.75" customHeight="1">
      <c r="A28" s="173" t="s">
        <v>164</v>
      </c>
      <c r="B28" s="66" t="s">
        <v>137</v>
      </c>
      <c r="C28" s="26" t="s">
        <v>41</v>
      </c>
      <c r="D28" s="104"/>
      <c r="E28" s="8"/>
      <c r="F28" s="8"/>
      <c r="G28" s="8"/>
      <c r="H28" s="8"/>
      <c r="I28" s="19"/>
      <c r="J28" s="19"/>
      <c r="K28" s="8"/>
      <c r="L28" s="8"/>
      <c r="M28" s="8"/>
      <c r="N28" s="8"/>
      <c r="O28" s="8"/>
      <c r="P28" s="19"/>
      <c r="Q28" s="19"/>
      <c r="R28" s="8"/>
      <c r="S28" s="8"/>
      <c r="T28" s="8"/>
      <c r="U28" s="8"/>
      <c r="V28" s="8"/>
      <c r="W28" s="19"/>
      <c r="X28" s="19"/>
      <c r="Y28" s="8"/>
      <c r="Z28" s="8"/>
      <c r="AA28" s="8"/>
      <c r="AB28" s="8"/>
      <c r="AC28" s="8"/>
      <c r="AD28" s="19"/>
      <c r="AE28" s="19"/>
      <c r="AF28" s="8"/>
      <c r="AG28" s="8"/>
      <c r="AH28" s="8"/>
      <c r="AI28" s="6">
        <f t="shared" si="0"/>
        <v>0</v>
      </c>
      <c r="AJ28" s="42" t="e">
        <f t="shared" si="1"/>
        <v>#DIV/0!</v>
      </c>
      <c r="AK28" s="271"/>
    </row>
    <row r="29" spans="1:37" ht="12.75" customHeight="1">
      <c r="A29" s="173" t="s">
        <v>164</v>
      </c>
      <c r="B29" s="66" t="s">
        <v>137</v>
      </c>
      <c r="C29" s="26" t="s">
        <v>41</v>
      </c>
      <c r="D29" s="104"/>
      <c r="E29" s="8"/>
      <c r="F29" s="8"/>
      <c r="G29" s="8"/>
      <c r="H29" s="8"/>
      <c r="I29" s="19"/>
      <c r="J29" s="19"/>
      <c r="K29" s="8"/>
      <c r="L29" s="8"/>
      <c r="M29" s="8"/>
      <c r="N29" s="8"/>
      <c r="O29" s="8"/>
      <c r="P29" s="19"/>
      <c r="Q29" s="19"/>
      <c r="R29" s="8"/>
      <c r="S29" s="8"/>
      <c r="T29" s="8"/>
      <c r="U29" s="8"/>
      <c r="V29" s="8"/>
      <c r="W29" s="19"/>
      <c r="X29" s="19"/>
      <c r="Y29" s="8"/>
      <c r="Z29" s="8"/>
      <c r="AA29" s="8"/>
      <c r="AB29" s="8"/>
      <c r="AC29" s="8"/>
      <c r="AD29" s="19"/>
      <c r="AE29" s="19"/>
      <c r="AF29" s="8"/>
      <c r="AG29" s="8"/>
      <c r="AH29" s="8"/>
      <c r="AI29" s="6">
        <f t="shared" si="0"/>
        <v>0</v>
      </c>
      <c r="AJ29" s="42" t="e">
        <f t="shared" si="1"/>
        <v>#DIV/0!</v>
      </c>
      <c r="AK29" s="271"/>
    </row>
    <row r="30" spans="1:37" ht="12.75" customHeight="1">
      <c r="A30" s="173" t="s">
        <v>164</v>
      </c>
      <c r="B30" s="66" t="s">
        <v>137</v>
      </c>
      <c r="C30" s="26" t="s">
        <v>41</v>
      </c>
      <c r="D30" s="104"/>
      <c r="E30" s="8"/>
      <c r="F30" s="8"/>
      <c r="G30" s="8"/>
      <c r="H30" s="8"/>
      <c r="I30" s="19"/>
      <c r="J30" s="19"/>
      <c r="K30" s="8"/>
      <c r="L30" s="8"/>
      <c r="M30" s="8"/>
      <c r="N30" s="8"/>
      <c r="O30" s="8"/>
      <c r="P30" s="19"/>
      <c r="Q30" s="19"/>
      <c r="R30" s="8"/>
      <c r="S30" s="8"/>
      <c r="T30" s="8"/>
      <c r="U30" s="8"/>
      <c r="V30" s="8"/>
      <c r="W30" s="19"/>
      <c r="X30" s="19"/>
      <c r="Y30" s="8"/>
      <c r="Z30" s="8"/>
      <c r="AA30" s="8"/>
      <c r="AB30" s="8"/>
      <c r="AC30" s="8"/>
      <c r="AD30" s="19"/>
      <c r="AE30" s="19"/>
      <c r="AF30" s="8"/>
      <c r="AG30" s="8"/>
      <c r="AH30" s="8"/>
      <c r="AI30" s="6">
        <f t="shared" si="0"/>
        <v>0</v>
      </c>
      <c r="AJ30" s="42" t="e">
        <f t="shared" si="1"/>
        <v>#DIV/0!</v>
      </c>
      <c r="AK30" s="271"/>
    </row>
    <row r="31" spans="1:37" ht="12.75" customHeight="1">
      <c r="A31" s="173" t="s">
        <v>164</v>
      </c>
      <c r="B31" s="66" t="s">
        <v>137</v>
      </c>
      <c r="C31" s="26" t="s">
        <v>41</v>
      </c>
      <c r="D31" s="104"/>
      <c r="E31" s="8"/>
      <c r="F31" s="8"/>
      <c r="G31" s="8"/>
      <c r="H31" s="8"/>
      <c r="I31" s="19"/>
      <c r="J31" s="19"/>
      <c r="K31" s="8"/>
      <c r="L31" s="8"/>
      <c r="M31" s="8"/>
      <c r="N31" s="8"/>
      <c r="O31" s="8"/>
      <c r="P31" s="19"/>
      <c r="Q31" s="19"/>
      <c r="R31" s="8"/>
      <c r="S31" s="8"/>
      <c r="T31" s="8"/>
      <c r="U31" s="8"/>
      <c r="V31" s="8"/>
      <c r="W31" s="19"/>
      <c r="X31" s="19"/>
      <c r="Y31" s="8"/>
      <c r="Z31" s="8"/>
      <c r="AA31" s="8"/>
      <c r="AB31" s="8"/>
      <c r="AC31" s="8"/>
      <c r="AD31" s="19"/>
      <c r="AE31" s="19"/>
      <c r="AF31" s="8"/>
      <c r="AG31" s="8"/>
      <c r="AH31" s="8"/>
      <c r="AI31" s="6">
        <f t="shared" si="0"/>
        <v>0</v>
      </c>
      <c r="AJ31" s="42" t="e">
        <f t="shared" si="1"/>
        <v>#DIV/0!</v>
      </c>
      <c r="AK31" s="271"/>
    </row>
    <row r="32" spans="1:37" ht="12.75" customHeight="1">
      <c r="A32" s="297" t="s">
        <v>147</v>
      </c>
      <c r="B32" s="298"/>
      <c r="C32" s="299"/>
      <c r="D32" s="104">
        <f t="shared" ref="D32:AE32" si="2">SUM(D17:D31)</f>
        <v>0</v>
      </c>
      <c r="E32" s="6">
        <f t="shared" si="2"/>
        <v>0</v>
      </c>
      <c r="F32" s="6">
        <f t="shared" si="2"/>
        <v>0</v>
      </c>
      <c r="G32" s="6">
        <f t="shared" si="2"/>
        <v>0</v>
      </c>
      <c r="H32" s="6">
        <f t="shared" si="2"/>
        <v>0</v>
      </c>
      <c r="I32" s="18">
        <f t="shared" si="2"/>
        <v>0</v>
      </c>
      <c r="J32" s="18">
        <f t="shared" si="2"/>
        <v>0</v>
      </c>
      <c r="K32" s="6">
        <f t="shared" si="2"/>
        <v>0</v>
      </c>
      <c r="L32" s="6">
        <f t="shared" si="2"/>
        <v>0</v>
      </c>
      <c r="M32" s="6">
        <f t="shared" si="2"/>
        <v>0</v>
      </c>
      <c r="N32" s="6">
        <f t="shared" si="2"/>
        <v>0</v>
      </c>
      <c r="O32" s="6">
        <f t="shared" si="2"/>
        <v>0</v>
      </c>
      <c r="P32" s="18">
        <f t="shared" si="2"/>
        <v>0</v>
      </c>
      <c r="Q32" s="18">
        <f t="shared" si="2"/>
        <v>0</v>
      </c>
      <c r="R32" s="6">
        <f t="shared" si="2"/>
        <v>0</v>
      </c>
      <c r="S32" s="6">
        <f t="shared" si="2"/>
        <v>0</v>
      </c>
      <c r="T32" s="6">
        <f t="shared" si="2"/>
        <v>0</v>
      </c>
      <c r="U32" s="6">
        <f t="shared" si="2"/>
        <v>0</v>
      </c>
      <c r="V32" s="6">
        <f t="shared" si="2"/>
        <v>0</v>
      </c>
      <c r="W32" s="18">
        <f t="shared" si="2"/>
        <v>0</v>
      </c>
      <c r="X32" s="18">
        <f t="shared" si="2"/>
        <v>0</v>
      </c>
      <c r="Y32" s="6">
        <f t="shared" si="2"/>
        <v>0</v>
      </c>
      <c r="Z32" s="6">
        <f t="shared" si="2"/>
        <v>0</v>
      </c>
      <c r="AA32" s="6">
        <f t="shared" si="2"/>
        <v>0</v>
      </c>
      <c r="AB32" s="6">
        <f t="shared" si="2"/>
        <v>0</v>
      </c>
      <c r="AC32" s="6">
        <f t="shared" si="2"/>
        <v>0</v>
      </c>
      <c r="AD32" s="18">
        <f t="shared" si="2"/>
        <v>0</v>
      </c>
      <c r="AE32" s="18">
        <f t="shared" si="2"/>
        <v>0</v>
      </c>
      <c r="AF32" s="6">
        <f>SUM(AF17:AF31)</f>
        <v>0</v>
      </c>
      <c r="AG32" s="6">
        <f>SUM(AG17:AG31)</f>
        <v>0</v>
      </c>
      <c r="AH32" s="6">
        <f>SUM(AH17:AH31)</f>
        <v>0</v>
      </c>
      <c r="AI32" s="6">
        <f>SUM(AI17:AI31)</f>
        <v>0</v>
      </c>
      <c r="AJ32" s="42" t="e">
        <f t="shared" si="1"/>
        <v>#DIV/0!</v>
      </c>
      <c r="AK32" s="268"/>
    </row>
    <row r="33" spans="1:37" ht="12.75" customHeight="1">
      <c r="A33" s="37" t="s">
        <v>25</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70"/>
    </row>
    <row r="34" spans="1:37" ht="12.75" customHeight="1">
      <c r="A34" s="173" t="s">
        <v>109</v>
      </c>
      <c r="B34" s="156" t="s">
        <v>141</v>
      </c>
      <c r="C34" s="26" t="s">
        <v>41</v>
      </c>
      <c r="D34" s="104"/>
      <c r="E34" s="8"/>
      <c r="F34" s="8"/>
      <c r="G34" s="8"/>
      <c r="H34" s="8"/>
      <c r="I34" s="19"/>
      <c r="J34" s="19"/>
      <c r="K34" s="8"/>
      <c r="L34" s="8"/>
      <c r="M34" s="8"/>
      <c r="N34" s="8"/>
      <c r="O34" s="8"/>
      <c r="P34" s="19"/>
      <c r="Q34" s="19"/>
      <c r="R34" s="8"/>
      <c r="S34" s="8"/>
      <c r="T34" s="8"/>
      <c r="U34" s="8"/>
      <c r="V34" s="8"/>
      <c r="W34" s="19"/>
      <c r="X34" s="19"/>
      <c r="Y34" s="8"/>
      <c r="Z34" s="8"/>
      <c r="AA34" s="8"/>
      <c r="AB34" s="8"/>
      <c r="AC34" s="8"/>
      <c r="AD34" s="19"/>
      <c r="AE34" s="19"/>
      <c r="AF34" s="8"/>
      <c r="AG34" s="8"/>
      <c r="AH34" s="8"/>
      <c r="AI34" s="6">
        <f>SUM(D34:AH34)</f>
        <v>0</v>
      </c>
      <c r="AJ34" s="42" t="e">
        <f>AI34/$AI$48</f>
        <v>#DIV/0!</v>
      </c>
      <c r="AK34" s="269"/>
    </row>
    <row r="35" spans="1:37" ht="12.75" customHeight="1">
      <c r="A35" s="173" t="s">
        <v>109</v>
      </c>
      <c r="B35" s="156" t="s">
        <v>141</v>
      </c>
      <c r="C35" s="26" t="s">
        <v>41</v>
      </c>
      <c r="D35" s="104"/>
      <c r="E35" s="8"/>
      <c r="F35" s="8"/>
      <c r="G35" s="8"/>
      <c r="H35" s="8"/>
      <c r="I35" s="19"/>
      <c r="J35" s="19"/>
      <c r="K35" s="8"/>
      <c r="L35" s="8"/>
      <c r="M35" s="8"/>
      <c r="N35" s="8"/>
      <c r="O35" s="8"/>
      <c r="P35" s="19"/>
      <c r="Q35" s="19"/>
      <c r="R35" s="8"/>
      <c r="S35" s="8"/>
      <c r="T35" s="8"/>
      <c r="U35" s="8"/>
      <c r="V35" s="8"/>
      <c r="W35" s="19"/>
      <c r="X35" s="19"/>
      <c r="Y35" s="8"/>
      <c r="Z35" s="8"/>
      <c r="AA35" s="8"/>
      <c r="AB35" s="8"/>
      <c r="AC35" s="8"/>
      <c r="AD35" s="19"/>
      <c r="AE35" s="19"/>
      <c r="AF35" s="8"/>
      <c r="AG35" s="8"/>
      <c r="AH35" s="8"/>
      <c r="AI35" s="6">
        <f t="shared" ref="AI35:AI39" si="3">SUM(D35:AH35)</f>
        <v>0</v>
      </c>
      <c r="AJ35" s="42" t="e">
        <f t="shared" ref="AJ35:AJ39" si="4">AI35/$AI$48</f>
        <v>#DIV/0!</v>
      </c>
      <c r="AK35" s="269"/>
    </row>
    <row r="36" spans="1:37" ht="12.75" customHeight="1">
      <c r="A36" s="173" t="s">
        <v>109</v>
      </c>
      <c r="B36" s="156" t="s">
        <v>141</v>
      </c>
      <c r="C36" s="26" t="s">
        <v>41</v>
      </c>
      <c r="D36" s="104"/>
      <c r="E36" s="8"/>
      <c r="F36" s="8"/>
      <c r="G36" s="8"/>
      <c r="H36" s="8"/>
      <c r="I36" s="19"/>
      <c r="J36" s="19"/>
      <c r="K36" s="8"/>
      <c r="L36" s="8"/>
      <c r="M36" s="8"/>
      <c r="N36" s="8"/>
      <c r="O36" s="8"/>
      <c r="P36" s="19"/>
      <c r="Q36" s="19"/>
      <c r="R36" s="8"/>
      <c r="S36" s="8"/>
      <c r="T36" s="8"/>
      <c r="U36" s="8"/>
      <c r="V36" s="8"/>
      <c r="W36" s="19"/>
      <c r="X36" s="19"/>
      <c r="Y36" s="8"/>
      <c r="Z36" s="8"/>
      <c r="AA36" s="8"/>
      <c r="AB36" s="8"/>
      <c r="AC36" s="8"/>
      <c r="AD36" s="19"/>
      <c r="AE36" s="19"/>
      <c r="AF36" s="8"/>
      <c r="AG36" s="8"/>
      <c r="AH36" s="8"/>
      <c r="AI36" s="6">
        <f t="shared" si="3"/>
        <v>0</v>
      </c>
      <c r="AJ36" s="42" t="e">
        <f t="shared" si="4"/>
        <v>#DIV/0!</v>
      </c>
      <c r="AK36" s="269"/>
    </row>
    <row r="37" spans="1:37" ht="12.75" customHeight="1">
      <c r="A37" s="173" t="s">
        <v>109</v>
      </c>
      <c r="B37" s="156" t="s">
        <v>141</v>
      </c>
      <c r="C37" s="26" t="s">
        <v>41</v>
      </c>
      <c r="D37" s="104"/>
      <c r="E37" s="8"/>
      <c r="F37" s="8"/>
      <c r="G37" s="8"/>
      <c r="H37" s="8"/>
      <c r="I37" s="19"/>
      <c r="J37" s="19"/>
      <c r="K37" s="8"/>
      <c r="L37" s="8"/>
      <c r="M37" s="8"/>
      <c r="N37" s="8"/>
      <c r="O37" s="8"/>
      <c r="P37" s="19"/>
      <c r="Q37" s="19"/>
      <c r="R37" s="8"/>
      <c r="S37" s="8"/>
      <c r="T37" s="8"/>
      <c r="U37" s="8"/>
      <c r="V37" s="8"/>
      <c r="W37" s="19"/>
      <c r="X37" s="19"/>
      <c r="Y37" s="8"/>
      <c r="Z37" s="8"/>
      <c r="AA37" s="8"/>
      <c r="AB37" s="8"/>
      <c r="AC37" s="8"/>
      <c r="AD37" s="19"/>
      <c r="AE37" s="19"/>
      <c r="AF37" s="8"/>
      <c r="AG37" s="8"/>
      <c r="AH37" s="8"/>
      <c r="AI37" s="6">
        <f t="shared" si="3"/>
        <v>0</v>
      </c>
      <c r="AJ37" s="42" t="e">
        <f t="shared" si="4"/>
        <v>#DIV/0!</v>
      </c>
      <c r="AK37" s="269"/>
    </row>
    <row r="38" spans="1:37" ht="12.75" customHeight="1">
      <c r="A38" s="173" t="s">
        <v>109</v>
      </c>
      <c r="B38" s="156" t="s">
        <v>141</v>
      </c>
      <c r="C38" s="26" t="s">
        <v>41</v>
      </c>
      <c r="D38" s="104"/>
      <c r="E38" s="8"/>
      <c r="F38" s="8"/>
      <c r="G38" s="8"/>
      <c r="H38" s="8"/>
      <c r="I38" s="19"/>
      <c r="J38" s="19"/>
      <c r="K38" s="8"/>
      <c r="L38" s="8"/>
      <c r="M38" s="8"/>
      <c r="N38" s="8"/>
      <c r="O38" s="8"/>
      <c r="P38" s="19"/>
      <c r="Q38" s="19"/>
      <c r="R38" s="8"/>
      <c r="S38" s="8"/>
      <c r="T38" s="8"/>
      <c r="U38" s="8"/>
      <c r="V38" s="8"/>
      <c r="W38" s="19"/>
      <c r="X38" s="19"/>
      <c r="Y38" s="8"/>
      <c r="Z38" s="8"/>
      <c r="AA38" s="8"/>
      <c r="AB38" s="8"/>
      <c r="AC38" s="8"/>
      <c r="AD38" s="19"/>
      <c r="AE38" s="19"/>
      <c r="AF38" s="8"/>
      <c r="AG38" s="8"/>
      <c r="AH38" s="8"/>
      <c r="AI38" s="6">
        <f t="shared" si="3"/>
        <v>0</v>
      </c>
      <c r="AJ38" s="42" t="e">
        <f t="shared" si="4"/>
        <v>#DIV/0!</v>
      </c>
      <c r="AK38" s="269"/>
    </row>
    <row r="39" spans="1:37" ht="12.75" customHeight="1">
      <c r="A39" s="173" t="s">
        <v>109</v>
      </c>
      <c r="B39" s="156" t="s">
        <v>141</v>
      </c>
      <c r="C39" s="26" t="s">
        <v>41</v>
      </c>
      <c r="D39" s="104"/>
      <c r="E39" s="8"/>
      <c r="F39" s="8"/>
      <c r="G39" s="8"/>
      <c r="H39" s="8"/>
      <c r="I39" s="19"/>
      <c r="J39" s="19"/>
      <c r="K39" s="8"/>
      <c r="L39" s="8"/>
      <c r="M39" s="8"/>
      <c r="N39" s="8"/>
      <c r="O39" s="8"/>
      <c r="P39" s="19"/>
      <c r="Q39" s="19"/>
      <c r="R39" s="8"/>
      <c r="S39" s="8"/>
      <c r="T39" s="8"/>
      <c r="U39" s="8"/>
      <c r="V39" s="8"/>
      <c r="W39" s="19"/>
      <c r="X39" s="19"/>
      <c r="Y39" s="8"/>
      <c r="Z39" s="8"/>
      <c r="AA39" s="8"/>
      <c r="AB39" s="8"/>
      <c r="AC39" s="8"/>
      <c r="AD39" s="19"/>
      <c r="AE39" s="19"/>
      <c r="AF39" s="8"/>
      <c r="AG39" s="8"/>
      <c r="AH39" s="8"/>
      <c r="AI39" s="6">
        <f t="shared" si="3"/>
        <v>0</v>
      </c>
      <c r="AJ39" s="42" t="e">
        <f t="shared" si="4"/>
        <v>#DIV/0!</v>
      </c>
      <c r="AK39" s="269"/>
    </row>
    <row r="40" spans="1:37" ht="12.75" customHeight="1">
      <c r="A40" s="297" t="s">
        <v>148</v>
      </c>
      <c r="B40" s="298"/>
      <c r="C40" s="299"/>
      <c r="D40" s="104">
        <f t="shared" ref="D40:AC40" si="5">SUM(D34:D39)</f>
        <v>0</v>
      </c>
      <c r="E40" s="6">
        <f>SUM(E34:E39)</f>
        <v>0</v>
      </c>
      <c r="F40" s="6">
        <f t="shared" si="5"/>
        <v>0</v>
      </c>
      <c r="G40" s="6">
        <f t="shared" si="5"/>
        <v>0</v>
      </c>
      <c r="H40" s="6">
        <f t="shared" si="5"/>
        <v>0</v>
      </c>
      <c r="I40" s="18">
        <f t="shared" si="5"/>
        <v>0</v>
      </c>
      <c r="J40" s="18">
        <f t="shared" si="5"/>
        <v>0</v>
      </c>
      <c r="K40" s="6">
        <f t="shared" si="5"/>
        <v>0</v>
      </c>
      <c r="L40" s="6">
        <f t="shared" si="5"/>
        <v>0</v>
      </c>
      <c r="M40" s="6">
        <f t="shared" si="5"/>
        <v>0</v>
      </c>
      <c r="N40" s="6">
        <f t="shared" si="5"/>
        <v>0</v>
      </c>
      <c r="O40" s="6">
        <f t="shared" si="5"/>
        <v>0</v>
      </c>
      <c r="P40" s="18">
        <f t="shared" si="5"/>
        <v>0</v>
      </c>
      <c r="Q40" s="18">
        <f t="shared" si="5"/>
        <v>0</v>
      </c>
      <c r="R40" s="6">
        <f t="shared" si="5"/>
        <v>0</v>
      </c>
      <c r="S40" s="6">
        <f t="shared" si="5"/>
        <v>0</v>
      </c>
      <c r="T40" s="6">
        <f t="shared" si="5"/>
        <v>0</v>
      </c>
      <c r="U40" s="6">
        <f t="shared" si="5"/>
        <v>0</v>
      </c>
      <c r="V40" s="6">
        <f t="shared" si="5"/>
        <v>0</v>
      </c>
      <c r="W40" s="18">
        <f t="shared" si="5"/>
        <v>0</v>
      </c>
      <c r="X40" s="18">
        <f t="shared" si="5"/>
        <v>0</v>
      </c>
      <c r="Y40" s="6">
        <f t="shared" si="5"/>
        <v>0</v>
      </c>
      <c r="Z40" s="6">
        <f t="shared" si="5"/>
        <v>0</v>
      </c>
      <c r="AA40" s="6">
        <f t="shared" si="5"/>
        <v>0</v>
      </c>
      <c r="AB40" s="6">
        <f>SUM(AB34:AB39)</f>
        <v>0</v>
      </c>
      <c r="AC40" s="6">
        <f t="shared" si="5"/>
        <v>0</v>
      </c>
      <c r="AD40" s="18">
        <f t="shared" ref="AD40" si="6">SUM(AD34:AD39)</f>
        <v>0</v>
      </c>
      <c r="AE40" s="18">
        <f t="shared" ref="AE40" si="7">SUM(AE34:AE39)</f>
        <v>0</v>
      </c>
      <c r="AF40" s="6">
        <f t="shared" ref="AF40:AH40" si="8">SUM(AF34:AF39)</f>
        <v>0</v>
      </c>
      <c r="AG40" s="6">
        <f t="shared" si="8"/>
        <v>0</v>
      </c>
      <c r="AH40" s="6">
        <f t="shared" si="8"/>
        <v>0</v>
      </c>
      <c r="AI40" s="6">
        <f>SUM(D40:AH40)</f>
        <v>0</v>
      </c>
      <c r="AJ40" s="42" t="e">
        <f>AI40/$AI$48</f>
        <v>#DIV/0!</v>
      </c>
      <c r="AK40" s="268"/>
    </row>
    <row r="41" spans="1:37"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70"/>
    </row>
    <row r="42" spans="1:37" ht="12.75" customHeight="1">
      <c r="A42" s="251" t="s">
        <v>19</v>
      </c>
      <c r="B42" s="252"/>
      <c r="C42" s="253"/>
      <c r="D42" s="8"/>
      <c r="E42" s="8"/>
      <c r="F42" s="8"/>
      <c r="G42" s="8"/>
      <c r="H42" s="8"/>
      <c r="I42" s="19"/>
      <c r="J42" s="19"/>
      <c r="K42" s="8"/>
      <c r="L42" s="8"/>
      <c r="M42" s="8"/>
      <c r="N42" s="8"/>
      <c r="O42" s="8"/>
      <c r="P42" s="19"/>
      <c r="Q42" s="19"/>
      <c r="R42" s="8"/>
      <c r="S42" s="8"/>
      <c r="T42" s="8"/>
      <c r="U42" s="8"/>
      <c r="V42" s="8"/>
      <c r="W42" s="19"/>
      <c r="X42" s="19"/>
      <c r="Y42" s="8"/>
      <c r="Z42" s="8"/>
      <c r="AA42" s="8"/>
      <c r="AB42" s="8"/>
      <c r="AC42" s="8"/>
      <c r="AD42" s="19"/>
      <c r="AE42" s="19"/>
      <c r="AF42" s="8"/>
      <c r="AG42" s="8"/>
      <c r="AH42" s="8"/>
      <c r="AI42" s="6">
        <f>SUM(D42:AH42)</f>
        <v>0</v>
      </c>
      <c r="AJ42" s="6"/>
      <c r="AK42" s="269"/>
    </row>
    <row r="43" spans="1:37">
      <c r="A43" s="251" t="s">
        <v>20</v>
      </c>
      <c r="B43" s="252"/>
      <c r="C43" s="253"/>
      <c r="D43" s="104"/>
      <c r="E43" s="8"/>
      <c r="F43" s="8"/>
      <c r="G43" s="8"/>
      <c r="H43" s="8"/>
      <c r="I43" s="19"/>
      <c r="J43" s="19"/>
      <c r="K43" s="8"/>
      <c r="L43" s="8"/>
      <c r="M43" s="8"/>
      <c r="N43" s="8"/>
      <c r="O43" s="8"/>
      <c r="P43" s="19"/>
      <c r="Q43" s="19"/>
      <c r="R43" s="8"/>
      <c r="S43" s="8"/>
      <c r="T43" s="8"/>
      <c r="U43" s="8"/>
      <c r="V43" s="8"/>
      <c r="W43" s="19"/>
      <c r="X43" s="19"/>
      <c r="Y43" s="8"/>
      <c r="Z43" s="8"/>
      <c r="AA43" s="8"/>
      <c r="AB43" s="8"/>
      <c r="AC43" s="8"/>
      <c r="AD43" s="19"/>
      <c r="AE43" s="19"/>
      <c r="AF43" s="8"/>
      <c r="AG43" s="8"/>
      <c r="AH43" s="8"/>
      <c r="AI43" s="6">
        <f>SUM(D43:AH43)</f>
        <v>0</v>
      </c>
      <c r="AJ43" s="6"/>
      <c r="AK43" s="269"/>
    </row>
    <row r="44" spans="1:37">
      <c r="A44" s="251" t="s">
        <v>36</v>
      </c>
      <c r="B44" s="252"/>
      <c r="C44" s="253"/>
      <c r="D44" s="104"/>
      <c r="E44" s="8"/>
      <c r="F44" s="8"/>
      <c r="G44" s="8"/>
      <c r="H44" s="8"/>
      <c r="I44" s="19"/>
      <c r="J44" s="19"/>
      <c r="K44" s="8"/>
      <c r="L44" s="8"/>
      <c r="M44" s="8"/>
      <c r="N44" s="8"/>
      <c r="O44" s="8"/>
      <c r="P44" s="19"/>
      <c r="Q44" s="19"/>
      <c r="R44" s="8"/>
      <c r="S44" s="8"/>
      <c r="T44" s="8"/>
      <c r="U44" s="8"/>
      <c r="V44" s="8"/>
      <c r="W44" s="19"/>
      <c r="X44" s="19"/>
      <c r="Y44" s="8"/>
      <c r="Z44" s="8"/>
      <c r="AA44" s="8"/>
      <c r="AB44" s="8"/>
      <c r="AC44" s="8"/>
      <c r="AD44" s="19"/>
      <c r="AE44" s="19"/>
      <c r="AF44" s="8"/>
      <c r="AG44" s="8"/>
      <c r="AH44" s="8"/>
      <c r="AI44" s="6">
        <f>SUM(D44:AH44)</f>
        <v>0</v>
      </c>
      <c r="AJ44" s="6"/>
      <c r="AK44" s="269"/>
    </row>
    <row r="45" spans="1:37">
      <c r="A45" s="251" t="s">
        <v>21</v>
      </c>
      <c r="B45" s="252"/>
      <c r="C45" s="253"/>
      <c r="D45" s="104"/>
      <c r="E45" s="8"/>
      <c r="F45" s="8"/>
      <c r="G45" s="8"/>
      <c r="H45" s="8"/>
      <c r="I45" s="19"/>
      <c r="J45" s="19"/>
      <c r="K45" s="8"/>
      <c r="L45" s="8"/>
      <c r="M45" s="8"/>
      <c r="N45" s="8"/>
      <c r="O45" s="8"/>
      <c r="P45" s="19"/>
      <c r="Q45" s="19"/>
      <c r="R45" s="8"/>
      <c r="S45" s="8"/>
      <c r="T45" s="8"/>
      <c r="U45" s="8"/>
      <c r="V45" s="8"/>
      <c r="W45" s="19"/>
      <c r="X45" s="19"/>
      <c r="Y45" s="8"/>
      <c r="Z45" s="8"/>
      <c r="AA45" s="8"/>
      <c r="AB45" s="8"/>
      <c r="AC45" s="8"/>
      <c r="AD45" s="19"/>
      <c r="AE45" s="19"/>
      <c r="AF45" s="8"/>
      <c r="AG45" s="8"/>
      <c r="AH45" s="8"/>
      <c r="AI45" s="6">
        <f>SUM(D45:AH45)</f>
        <v>0</v>
      </c>
      <c r="AJ45" s="6"/>
      <c r="AK45" s="269"/>
    </row>
    <row r="46" spans="1:37">
      <c r="A46" s="297" t="s">
        <v>149</v>
      </c>
      <c r="B46" s="300"/>
      <c r="C46" s="301"/>
      <c r="D46" s="104">
        <f t="shared" ref="D46:K46" si="9">SUM(D42:D45)</f>
        <v>0</v>
      </c>
      <c r="E46" s="6">
        <f t="shared" si="9"/>
        <v>0</v>
      </c>
      <c r="F46" s="6">
        <f t="shared" si="9"/>
        <v>0</v>
      </c>
      <c r="G46" s="6">
        <f t="shared" si="9"/>
        <v>0</v>
      </c>
      <c r="H46" s="6">
        <f t="shared" si="9"/>
        <v>0</v>
      </c>
      <c r="I46" s="18">
        <f t="shared" si="9"/>
        <v>0</v>
      </c>
      <c r="J46" s="18">
        <f t="shared" si="9"/>
        <v>0</v>
      </c>
      <c r="K46" s="6">
        <f t="shared" si="9"/>
        <v>0</v>
      </c>
      <c r="L46" s="6">
        <f t="shared" ref="L46:AA46" si="10">SUM(L42:L45)</f>
        <v>0</v>
      </c>
      <c r="M46" s="6">
        <f t="shared" si="10"/>
        <v>0</v>
      </c>
      <c r="N46" s="6">
        <f t="shared" si="10"/>
        <v>0</v>
      </c>
      <c r="O46" s="6">
        <f t="shared" si="10"/>
        <v>0</v>
      </c>
      <c r="P46" s="18">
        <f t="shared" si="10"/>
        <v>0</v>
      </c>
      <c r="Q46" s="18">
        <f t="shared" si="10"/>
        <v>0</v>
      </c>
      <c r="R46" s="6">
        <f t="shared" si="10"/>
        <v>0</v>
      </c>
      <c r="S46" s="6">
        <f t="shared" si="10"/>
        <v>0</v>
      </c>
      <c r="T46" s="6">
        <f t="shared" si="10"/>
        <v>0</v>
      </c>
      <c r="U46" s="6">
        <f t="shared" si="10"/>
        <v>0</v>
      </c>
      <c r="V46" s="6">
        <f t="shared" si="10"/>
        <v>0</v>
      </c>
      <c r="W46" s="18">
        <f t="shared" si="10"/>
        <v>0</v>
      </c>
      <c r="X46" s="18">
        <f t="shared" si="10"/>
        <v>0</v>
      </c>
      <c r="Y46" s="6">
        <f t="shared" si="10"/>
        <v>0</v>
      </c>
      <c r="Z46" s="6">
        <f t="shared" si="10"/>
        <v>0</v>
      </c>
      <c r="AA46" s="6">
        <f t="shared" si="10"/>
        <v>0</v>
      </c>
      <c r="AB46" s="6">
        <f>SUM(AB42:AB45)</f>
        <v>0</v>
      </c>
      <c r="AC46" s="6">
        <f t="shared" ref="AC46:AH46" si="11">SUM(AC42:AC45)</f>
        <v>0</v>
      </c>
      <c r="AD46" s="18">
        <f t="shared" si="11"/>
        <v>0</v>
      </c>
      <c r="AE46" s="18">
        <f t="shared" si="11"/>
        <v>0</v>
      </c>
      <c r="AF46" s="6">
        <f t="shared" si="11"/>
        <v>0</v>
      </c>
      <c r="AG46" s="6">
        <f t="shared" si="11"/>
        <v>0</v>
      </c>
      <c r="AH46" s="6">
        <f t="shared" si="11"/>
        <v>0</v>
      </c>
      <c r="AI46" s="6">
        <f>SUM(D46:AH46)</f>
        <v>0</v>
      </c>
      <c r="AJ46" s="6"/>
      <c r="AK46" s="7"/>
    </row>
    <row r="47" spans="1:37">
      <c r="A47" s="251"/>
      <c r="B47" s="252"/>
      <c r="C47" s="252"/>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259"/>
      <c r="AJ47" s="260"/>
      <c r="AK47" s="261"/>
    </row>
    <row r="48" spans="1:37">
      <c r="A48" s="297" t="s">
        <v>150</v>
      </c>
      <c r="B48" s="300"/>
      <c r="C48" s="301"/>
      <c r="D48" s="104">
        <f t="shared" ref="D48:AH48" si="12">D32+D40</f>
        <v>0</v>
      </c>
      <c r="E48" s="6">
        <f t="shared" si="12"/>
        <v>0</v>
      </c>
      <c r="F48" s="6">
        <f t="shared" si="12"/>
        <v>0</v>
      </c>
      <c r="G48" s="6">
        <f t="shared" si="12"/>
        <v>0</v>
      </c>
      <c r="H48" s="6">
        <f t="shared" si="12"/>
        <v>0</v>
      </c>
      <c r="I48" s="18">
        <f t="shared" si="12"/>
        <v>0</v>
      </c>
      <c r="J48" s="18">
        <f t="shared" si="12"/>
        <v>0</v>
      </c>
      <c r="K48" s="6">
        <f t="shared" si="12"/>
        <v>0</v>
      </c>
      <c r="L48" s="6">
        <f t="shared" si="12"/>
        <v>0</v>
      </c>
      <c r="M48" s="6">
        <f t="shared" si="12"/>
        <v>0</v>
      </c>
      <c r="N48" s="6">
        <f t="shared" si="12"/>
        <v>0</v>
      </c>
      <c r="O48" s="6">
        <f t="shared" si="12"/>
        <v>0</v>
      </c>
      <c r="P48" s="18">
        <f t="shared" si="12"/>
        <v>0</v>
      </c>
      <c r="Q48" s="18">
        <f t="shared" si="12"/>
        <v>0</v>
      </c>
      <c r="R48" s="6">
        <f t="shared" si="12"/>
        <v>0</v>
      </c>
      <c r="S48" s="6">
        <f t="shared" si="12"/>
        <v>0</v>
      </c>
      <c r="T48" s="6">
        <f t="shared" si="12"/>
        <v>0</v>
      </c>
      <c r="U48" s="6">
        <f t="shared" si="12"/>
        <v>0</v>
      </c>
      <c r="V48" s="6">
        <f t="shared" si="12"/>
        <v>0</v>
      </c>
      <c r="W48" s="18">
        <f t="shared" si="12"/>
        <v>0</v>
      </c>
      <c r="X48" s="18">
        <f t="shared" si="12"/>
        <v>0</v>
      </c>
      <c r="Y48" s="6">
        <f t="shared" si="12"/>
        <v>0</v>
      </c>
      <c r="Z48" s="6">
        <f t="shared" si="12"/>
        <v>0</v>
      </c>
      <c r="AA48" s="6">
        <f t="shared" si="12"/>
        <v>0</v>
      </c>
      <c r="AB48" s="6">
        <f t="shared" si="12"/>
        <v>0</v>
      </c>
      <c r="AC48" s="6">
        <f t="shared" si="12"/>
        <v>0</v>
      </c>
      <c r="AD48" s="18">
        <f t="shared" si="12"/>
        <v>0</v>
      </c>
      <c r="AE48" s="18">
        <f t="shared" si="12"/>
        <v>0</v>
      </c>
      <c r="AF48" s="6">
        <f t="shared" si="12"/>
        <v>0</v>
      </c>
      <c r="AG48" s="6">
        <f t="shared" si="12"/>
        <v>0</v>
      </c>
      <c r="AH48" s="6">
        <f t="shared" si="12"/>
        <v>0</v>
      </c>
      <c r="AI48" s="9">
        <f>AI32+AI40</f>
        <v>0</v>
      </c>
      <c r="AJ48" s="30"/>
      <c r="AK48" s="262"/>
    </row>
    <row r="49" spans="1:37">
      <c r="A49" s="163"/>
      <c r="B49" s="254"/>
      <c r="C49" s="254"/>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59"/>
      <c r="AJ49" s="29"/>
      <c r="AK49" s="262"/>
    </row>
    <row r="50" spans="1:37">
      <c r="A50" s="297" t="s">
        <v>151</v>
      </c>
      <c r="B50" s="300"/>
      <c r="C50" s="301"/>
      <c r="D50" s="104">
        <f t="shared" ref="D50:AH50" si="13">D32+D40+D46</f>
        <v>0</v>
      </c>
      <c r="E50" s="11">
        <f t="shared" si="13"/>
        <v>0</v>
      </c>
      <c r="F50" s="11">
        <f t="shared" si="13"/>
        <v>0</v>
      </c>
      <c r="G50" s="11">
        <f t="shared" si="13"/>
        <v>0</v>
      </c>
      <c r="H50" s="11">
        <f t="shared" si="13"/>
        <v>0</v>
      </c>
      <c r="I50" s="18">
        <f t="shared" si="13"/>
        <v>0</v>
      </c>
      <c r="J50" s="18">
        <f t="shared" si="13"/>
        <v>0</v>
      </c>
      <c r="K50" s="11">
        <f t="shared" si="13"/>
        <v>0</v>
      </c>
      <c r="L50" s="11">
        <f t="shared" si="13"/>
        <v>0</v>
      </c>
      <c r="M50" s="11">
        <f t="shared" si="13"/>
        <v>0</v>
      </c>
      <c r="N50" s="11">
        <f t="shared" si="13"/>
        <v>0</v>
      </c>
      <c r="O50" s="11">
        <f t="shared" si="13"/>
        <v>0</v>
      </c>
      <c r="P50" s="18">
        <f t="shared" si="13"/>
        <v>0</v>
      </c>
      <c r="Q50" s="18">
        <f t="shared" si="13"/>
        <v>0</v>
      </c>
      <c r="R50" s="11">
        <f t="shared" si="13"/>
        <v>0</v>
      </c>
      <c r="S50" s="11">
        <f t="shared" si="13"/>
        <v>0</v>
      </c>
      <c r="T50" s="11">
        <f t="shared" si="13"/>
        <v>0</v>
      </c>
      <c r="U50" s="11">
        <f t="shared" si="13"/>
        <v>0</v>
      </c>
      <c r="V50" s="11">
        <f t="shared" si="13"/>
        <v>0</v>
      </c>
      <c r="W50" s="18">
        <f t="shared" si="13"/>
        <v>0</v>
      </c>
      <c r="X50" s="18">
        <f t="shared" si="13"/>
        <v>0</v>
      </c>
      <c r="Y50" s="11">
        <f t="shared" si="13"/>
        <v>0</v>
      </c>
      <c r="Z50" s="11">
        <f t="shared" si="13"/>
        <v>0</v>
      </c>
      <c r="AA50" s="11">
        <f t="shared" si="13"/>
        <v>0</v>
      </c>
      <c r="AB50" s="11">
        <f t="shared" si="13"/>
        <v>0</v>
      </c>
      <c r="AC50" s="11">
        <f t="shared" si="13"/>
        <v>0</v>
      </c>
      <c r="AD50" s="158">
        <f t="shared" si="13"/>
        <v>0</v>
      </c>
      <c r="AE50" s="158">
        <f t="shared" si="13"/>
        <v>0</v>
      </c>
      <c r="AF50" s="11">
        <f t="shared" si="13"/>
        <v>0</v>
      </c>
      <c r="AG50" s="11">
        <f t="shared" si="13"/>
        <v>0</v>
      </c>
      <c r="AH50" s="11">
        <f t="shared" si="13"/>
        <v>0</v>
      </c>
      <c r="AI50" s="6">
        <f>AI46+AI48</f>
        <v>0</v>
      </c>
      <c r="AJ50" s="263"/>
      <c r="AK50" s="16"/>
    </row>
    <row r="53" spans="1:37">
      <c r="B53" s="55" t="s">
        <v>22</v>
      </c>
      <c r="C53" s="56"/>
      <c r="D53" s="57"/>
      <c r="E53" s="57"/>
      <c r="F53" s="57"/>
      <c r="G53" s="57"/>
      <c r="H53" s="58"/>
      <c r="J53" s="55" t="s">
        <v>23</v>
      </c>
      <c r="K53" s="57"/>
      <c r="L53" s="57"/>
      <c r="M53" s="57"/>
      <c r="N53" s="57"/>
      <c r="O53" s="57"/>
      <c r="P53" s="57"/>
      <c r="Q53" s="57"/>
      <c r="R53" s="57"/>
      <c r="S53" s="57"/>
      <c r="T53" s="57"/>
      <c r="U53" s="57"/>
      <c r="V53" s="58"/>
      <c r="AA53" s="20" t="s">
        <v>71</v>
      </c>
      <c r="AB53" s="12"/>
      <c r="AC53" s="12"/>
      <c r="AD53" s="12"/>
      <c r="AE53" s="23"/>
      <c r="AF53" s="12"/>
      <c r="AG53" s="12"/>
      <c r="AH53" s="12"/>
      <c r="AI53" s="12"/>
      <c r="AJ53" s="12"/>
      <c r="AK53" s="13"/>
    </row>
    <row r="54" spans="1:37">
      <c r="B54" s="236"/>
      <c r="C54" s="164"/>
      <c r="D54" s="164"/>
      <c r="E54" s="164"/>
      <c r="F54" s="164"/>
      <c r="G54" s="164"/>
      <c r="H54" s="59"/>
      <c r="J54" s="308"/>
      <c r="K54" s="309"/>
      <c r="L54" s="309"/>
      <c r="M54" s="309"/>
      <c r="N54" s="309"/>
      <c r="O54" s="309"/>
      <c r="P54" s="309"/>
      <c r="Q54" s="309"/>
      <c r="R54" s="309"/>
      <c r="S54" s="309"/>
      <c r="T54" s="309"/>
      <c r="U54" s="309"/>
      <c r="V54" s="59"/>
      <c r="AA54" s="13"/>
      <c r="AJ54" s="29" t="s">
        <v>37</v>
      </c>
      <c r="AK54" s="30"/>
    </row>
    <row r="55" spans="1:37">
      <c r="B55" s="236"/>
      <c r="C55" s="164"/>
      <c r="D55" s="164"/>
      <c r="E55" s="164"/>
      <c r="F55" s="164"/>
      <c r="G55" s="164"/>
      <c r="H55" s="59"/>
      <c r="J55" s="308"/>
      <c r="K55" s="309"/>
      <c r="L55" s="309"/>
      <c r="M55" s="309"/>
      <c r="N55" s="309"/>
      <c r="O55" s="309"/>
      <c r="P55" s="309"/>
      <c r="Q55" s="309"/>
      <c r="R55" s="309"/>
      <c r="S55" s="309"/>
      <c r="T55" s="309"/>
      <c r="U55" s="309"/>
      <c r="V55" s="59"/>
      <c r="AA55" s="43" t="s">
        <v>38</v>
      </c>
      <c r="AI55" s="265">
        <f>AI48</f>
        <v>0</v>
      </c>
      <c r="AJ55" s="290" t="e">
        <f>AI55/AI48</f>
        <v>#DIV/0!</v>
      </c>
      <c r="AK55" s="233"/>
    </row>
    <row r="56" spans="1:37">
      <c r="B56" s="236"/>
      <c r="C56" s="164"/>
      <c r="D56" s="164"/>
      <c r="E56" s="164"/>
      <c r="F56" s="164"/>
      <c r="G56" s="164"/>
      <c r="H56" s="59"/>
      <c r="J56" s="308"/>
      <c r="K56" s="309"/>
      <c r="L56" s="309"/>
      <c r="M56" s="309"/>
      <c r="N56" s="309"/>
      <c r="O56" s="309"/>
      <c r="P56" s="309"/>
      <c r="Q56" s="309"/>
      <c r="R56" s="309"/>
      <c r="S56" s="309"/>
      <c r="T56" s="309"/>
      <c r="U56" s="309"/>
      <c r="V56" s="59"/>
      <c r="AA56" s="13"/>
      <c r="AF56" s="3"/>
      <c r="AG56" s="3"/>
      <c r="AH56" s="3"/>
      <c r="AI56" s="265"/>
      <c r="AJ56" s="167"/>
      <c r="AK56" s="13"/>
    </row>
    <row r="57" spans="1:37">
      <c r="B57" s="236"/>
      <c r="C57" s="164"/>
      <c r="D57" s="164"/>
      <c r="E57" s="164"/>
      <c r="F57" s="164"/>
      <c r="G57" s="164"/>
      <c r="H57" s="59"/>
      <c r="J57" s="310"/>
      <c r="K57" s="311"/>
      <c r="L57" s="311"/>
      <c r="M57" s="311"/>
      <c r="N57" s="311"/>
      <c r="O57" s="311"/>
      <c r="P57" s="311"/>
      <c r="Q57" s="311"/>
      <c r="R57" s="311"/>
      <c r="S57" s="311"/>
      <c r="T57" s="311"/>
      <c r="U57" s="311"/>
      <c r="V57" s="59"/>
      <c r="AA57" s="165" t="str">
        <f>$A$16</f>
        <v>EU Projects</v>
      </c>
      <c r="AD57" s="166"/>
      <c r="AI57" s="266">
        <f>AI32</f>
        <v>0</v>
      </c>
      <c r="AJ57" s="167" t="e">
        <f>AI57/AI55</f>
        <v>#DIV/0!</v>
      </c>
      <c r="AK57" s="13"/>
    </row>
    <row r="58" spans="1:37">
      <c r="B58" s="248" t="str">
        <f>C4</f>
        <v>&lt;input name in Jan tab only&gt;</v>
      </c>
      <c r="C58" s="57"/>
      <c r="D58" s="57"/>
      <c r="E58" s="57"/>
      <c r="F58" s="57"/>
      <c r="G58" s="57"/>
      <c r="H58" s="59"/>
      <c r="J58" s="312" t="s">
        <v>142</v>
      </c>
      <c r="K58" s="313"/>
      <c r="L58" s="313"/>
      <c r="M58" s="313"/>
      <c r="N58" s="313"/>
      <c r="O58" s="313"/>
      <c r="P58" s="313"/>
      <c r="Q58" s="313"/>
      <c r="R58" s="313"/>
      <c r="S58" s="313"/>
      <c r="T58" s="313"/>
      <c r="U58" s="313"/>
      <c r="V58" s="59"/>
      <c r="AA58" s="165" t="str">
        <f>$A$33</f>
        <v>Internal and National Projects</v>
      </c>
      <c r="AI58" s="267">
        <f>AI40</f>
        <v>0</v>
      </c>
      <c r="AJ58" s="232" t="e">
        <f>AI58/AI55</f>
        <v>#DIV/0!</v>
      </c>
      <c r="AK58" s="234"/>
    </row>
    <row r="59" spans="1:37">
      <c r="B59" s="238"/>
      <c r="C59" s="164"/>
      <c r="D59" s="164"/>
      <c r="E59" s="164"/>
      <c r="F59" s="164"/>
      <c r="G59" s="164"/>
      <c r="H59" s="59"/>
      <c r="J59" s="238"/>
      <c r="K59" s="237"/>
      <c r="L59" s="237"/>
      <c r="M59" s="237"/>
      <c r="N59" s="237"/>
      <c r="O59" s="237"/>
      <c r="P59" s="237"/>
      <c r="Q59" s="237"/>
      <c r="R59" s="237"/>
      <c r="S59" s="237"/>
      <c r="T59" s="237"/>
      <c r="U59" s="237"/>
      <c r="V59" s="59"/>
      <c r="AA59" s="13"/>
      <c r="AI59" s="266">
        <f>AI57+AI58</f>
        <v>0</v>
      </c>
      <c r="AJ59" s="167" t="e">
        <f>AJ57+AJ58</f>
        <v>#DIV/0!</v>
      </c>
      <c r="AK59" s="13"/>
    </row>
    <row r="60" spans="1:37">
      <c r="B60" s="235" t="s">
        <v>64</v>
      </c>
      <c r="C60" s="239"/>
      <c r="D60" s="239"/>
      <c r="E60" s="239"/>
      <c r="F60" s="239"/>
      <c r="G60" s="239"/>
      <c r="H60" s="241"/>
      <c r="J60" s="235" t="s">
        <v>64</v>
      </c>
      <c r="K60" s="239"/>
      <c r="L60" s="239"/>
      <c r="M60" s="239"/>
      <c r="N60" s="239"/>
      <c r="O60" s="239"/>
      <c r="P60" s="239"/>
      <c r="Q60" s="239"/>
      <c r="R60" s="239"/>
      <c r="S60" s="164"/>
      <c r="T60" s="164"/>
      <c r="U60" s="164"/>
      <c r="V60" s="59"/>
      <c r="AA60" s="21"/>
      <c r="AB60" s="15"/>
      <c r="AC60" s="15"/>
      <c r="AD60" s="15"/>
      <c r="AE60" s="15"/>
      <c r="AF60" s="15"/>
      <c r="AG60" s="15"/>
      <c r="AH60" s="15"/>
      <c r="AI60" s="15"/>
      <c r="AJ60" s="15"/>
      <c r="AK60" s="13"/>
    </row>
    <row r="61" spans="1:37">
      <c r="B61" s="255"/>
      <c r="C61" s="240"/>
      <c r="D61" s="240"/>
      <c r="E61" s="239"/>
      <c r="F61" s="239"/>
      <c r="G61" s="239"/>
      <c r="H61" s="241"/>
      <c r="J61" s="292"/>
      <c r="K61" s="293"/>
      <c r="L61" s="293"/>
      <c r="M61" s="293"/>
      <c r="N61" s="293"/>
      <c r="O61" s="293"/>
      <c r="P61" s="293"/>
      <c r="Q61" s="293"/>
      <c r="R61" s="293"/>
      <c r="S61" s="164"/>
      <c r="T61" s="164"/>
      <c r="U61" s="164"/>
      <c r="V61" s="59"/>
    </row>
    <row r="62" spans="1:37">
      <c r="B62" s="61"/>
      <c r="C62" s="62"/>
      <c r="D62" s="60"/>
      <c r="E62" s="60"/>
      <c r="F62" s="60"/>
      <c r="G62" s="60"/>
      <c r="H62" s="63"/>
      <c r="J62" s="61"/>
      <c r="K62" s="60"/>
      <c r="L62" s="60"/>
      <c r="M62" s="60"/>
      <c r="N62" s="60"/>
      <c r="O62" s="60"/>
      <c r="P62" s="60"/>
      <c r="Q62" s="60"/>
      <c r="R62" s="60"/>
      <c r="S62" s="60"/>
      <c r="T62" s="60"/>
      <c r="U62" s="60"/>
      <c r="V62" s="63"/>
    </row>
    <row r="63" spans="1:37">
      <c r="A63" s="25"/>
      <c r="B63" s="25"/>
      <c r="C63" s="25"/>
      <c r="J63" s="25"/>
    </row>
    <row r="64" spans="1:37">
      <c r="B64" s="168" t="s">
        <v>108</v>
      </c>
      <c r="C64" s="25"/>
      <c r="I64" s="294" t="s">
        <v>61</v>
      </c>
      <c r="J64" s="294"/>
      <c r="K64" s="157" t="s">
        <v>65</v>
      </c>
    </row>
    <row r="65" spans="2:11">
      <c r="B65" s="157" t="s">
        <v>145</v>
      </c>
      <c r="K65" s="157" t="s">
        <v>146</v>
      </c>
    </row>
    <row r="66" spans="2:11">
      <c r="B66" s="157"/>
    </row>
    <row r="67" spans="2:11">
      <c r="K67" s="157" t="s">
        <v>143</v>
      </c>
    </row>
    <row r="68" spans="2:11">
      <c r="K68" s="157" t="s">
        <v>144</v>
      </c>
    </row>
  </sheetData>
  <sheetProtection algorithmName="SHA-512" hashValue="/m9GzOkSmxruZ+PDwhWvLMmT3tK+HmvN7dgJntTA2HFZrwf6i+iWlB8u8dFANoIwgb/eA2a+DlDg7s3PGC1A8g==" saltValue="M/qfrszOoZxh9Zay/fHJuw==" spinCount="100000" sheet="1" objects="1" scenarios="1"/>
  <protectedRanges>
    <protectedRange sqref="AK17:AK31" name="Range4"/>
    <protectedRange sqref="D34:AH39" name="Range5"/>
    <protectedRange sqref="AK34:AK39" name="Range6"/>
    <protectedRange sqref="D42:AH45" name="Range7"/>
    <protectedRange sqref="AK42:AK45" name="Range8"/>
    <protectedRange sqref="C9" name="Range1_2"/>
    <protectedRange sqref="A53:A62" name="Range9_1_1_3"/>
    <protectedRange sqref="A53:A62" name="Range8_1_1_3"/>
    <protectedRange sqref="V53:V62 L53:U56 M57:N59 P57:U59 I60:I61 B62:U62 B53:K59" name="Range9_1_2_1"/>
    <protectedRange sqref="V53:V62 L53:U56 M57:N59 P57:U59 I60:I61 B62:U62 B53:K59" name="Range8_1_2_1"/>
    <protectedRange sqref="J60 B60" name="Range9_1_1_2_1"/>
    <protectedRange sqref="J60 B60" name="Range8_1_1_2_1"/>
  </protectedRanges>
  <mergeCells count="13">
    <mergeCell ref="C4:H4"/>
    <mergeCell ref="C5:H5"/>
    <mergeCell ref="C6:H6"/>
    <mergeCell ref="J54:U57"/>
    <mergeCell ref="J58:U58"/>
    <mergeCell ref="J61:R61"/>
    <mergeCell ref="I64:J64"/>
    <mergeCell ref="A9:B9"/>
    <mergeCell ref="A32:C32"/>
    <mergeCell ref="A40:C40"/>
    <mergeCell ref="A46:C46"/>
    <mergeCell ref="A48:C48"/>
    <mergeCell ref="A50:C50"/>
  </mergeCells>
  <phoneticPr fontId="0" type="noConversion"/>
  <dataValidations xWindow="262" yWindow="500" count="1">
    <dataValidation allowBlank="1" showErrorMessage="1" sqref="B34:B39" xr:uid="{7FDBBE93-3445-4A57-885E-7D6C99CB4D19}"/>
  </dataValidations>
  <pageMargins left="0.19685039370078741" right="0.19685039370078741" top="0.19685039370078741" bottom="0.19685039370078741" header="0.51181102362204722" footer="0.51181102362204722"/>
  <pageSetup paperSize="9" scale="56" orientation="landscape" r:id="rId1"/>
  <extLst>
    <ext xmlns:x14="http://schemas.microsoft.com/office/spreadsheetml/2009/9/main" uri="{CCE6A557-97BC-4b89-ADB6-D9C93CAAB3DF}">
      <x14:dataValidations xmlns:xm="http://schemas.microsoft.com/office/excel/2006/main" xWindow="262" yWindow="500" count="2">
        <x14:dataValidation type="list" allowBlank="1" showInputMessage="1" showErrorMessage="1" xr:uid="{C4E8E06B-9FDB-4F7C-8EC3-5D42F7413439}">
          <x14:formula1>
            <xm:f>'Dropdown Options'!$A$2:$A$20</xm:f>
          </x14:formula1>
          <xm:sqref>B17:B31</xm:sqref>
        </x14:dataValidation>
        <x14:dataValidation type="list" showErrorMessage="1" promptTitle="IMPORTANT" prompt="Please select from Drop-Down menu" xr:uid="{B76411EF-580F-4D4B-844B-1E2E46F70F4B}">
          <x14:formula1>
            <xm:f>'Dropdown Options'!$B$2:$B$8</xm:f>
          </x14:formula1>
          <xm:sqref>C6:H6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8"/>
  <sheetViews>
    <sheetView zoomScale="70" zoomScaleNormal="70" workbookViewId="0">
      <pane xSplit="3" ySplit="16" topLeftCell="D26" activePane="bottomRight" state="frozen"/>
      <selection activeCell="B53" sqref="B53:X62"/>
      <selection pane="topRight" activeCell="B53" sqref="B53:X62"/>
      <selection pane="bottomLeft" activeCell="B53" sqref="B53:X62"/>
      <selection pane="bottomRight" activeCell="AG17" sqref="AG17"/>
    </sheetView>
  </sheetViews>
  <sheetFormatPr defaultColWidth="11.44140625" defaultRowHeight="13.2"/>
  <cols>
    <col min="1" max="2" width="29.6640625" customWidth="1"/>
    <col min="3" max="3" width="10.6640625" customWidth="1"/>
    <col min="4" max="32" width="5" customWidth="1"/>
    <col min="33" max="33" width="7.33203125" customWidth="1"/>
    <col min="34" max="34" width="8.44140625" bestFit="1" customWidth="1"/>
    <col min="35" max="36" width="16.44140625" customWidth="1"/>
  </cols>
  <sheetData>
    <row r="1" spans="1:35" ht="12" customHeight="1"/>
    <row r="2" spans="1:35" ht="31.5" customHeight="1">
      <c r="A2" s="2" t="s">
        <v>0</v>
      </c>
      <c r="B2" s="68" t="s">
        <v>72</v>
      </c>
    </row>
    <row r="3" spans="1:35" ht="12" customHeight="1">
      <c r="J3" s="4"/>
      <c r="K3" s="4"/>
      <c r="L3" s="4"/>
      <c r="M3" s="4"/>
    </row>
    <row r="4" spans="1:35" ht="17.399999999999999">
      <c r="A4" s="314" t="s">
        <v>2</v>
      </c>
      <c r="B4" s="315"/>
      <c r="C4" s="316" t="str">
        <f>'Jan24'!C4</f>
        <v>&lt;input name in Jan tab only&gt;</v>
      </c>
      <c r="D4" s="317"/>
      <c r="E4" s="317"/>
      <c r="F4" s="317"/>
      <c r="G4" s="317"/>
      <c r="H4" s="318"/>
      <c r="J4" s="4"/>
      <c r="K4" s="4"/>
      <c r="L4" s="4"/>
      <c r="M4" s="4"/>
    </row>
    <row r="5" spans="1:35" ht="17.399999999999999">
      <c r="A5" s="222" t="s">
        <v>112</v>
      </c>
      <c r="B5" s="228"/>
      <c r="C5" s="316" t="str">
        <f>'Jan24'!C5</f>
        <v>&lt;input personnel no. in Jan tab only&gt;</v>
      </c>
      <c r="D5" s="317"/>
      <c r="E5" s="317"/>
      <c r="F5" s="317"/>
      <c r="G5" s="317"/>
      <c r="H5" s="318"/>
      <c r="J5" s="4"/>
      <c r="K5" s="4"/>
      <c r="L5" s="4"/>
      <c r="M5" s="4"/>
    </row>
    <row r="6" spans="1:35" ht="17.399999999999999">
      <c r="A6" s="314" t="s">
        <v>59</v>
      </c>
      <c r="B6" s="315"/>
      <c r="C6" s="319" t="str">
        <f>'Jan24'!C6</f>
        <v>&lt;select from list in Jan tab only&gt;</v>
      </c>
      <c r="D6" s="320"/>
      <c r="E6" s="320"/>
      <c r="F6" s="320"/>
      <c r="G6" s="320"/>
      <c r="H6" s="321"/>
      <c r="J6" s="4"/>
      <c r="K6" s="4"/>
      <c r="L6" s="4"/>
      <c r="M6" s="4"/>
    </row>
    <row r="7" spans="1:35" ht="18" customHeight="1">
      <c r="A7" s="314" t="s">
        <v>3</v>
      </c>
      <c r="B7" s="315"/>
      <c r="C7" s="285" t="s">
        <v>24</v>
      </c>
    </row>
    <row r="8" spans="1:35" ht="20.25" customHeight="1">
      <c r="A8" s="221" t="s">
        <v>4</v>
      </c>
      <c r="B8" s="45"/>
      <c r="C8" s="229">
        <f>'Jan24'!C8</f>
        <v>2024</v>
      </c>
      <c r="D8" s="45"/>
      <c r="E8" s="45"/>
      <c r="F8" s="45"/>
      <c r="G8" s="45"/>
      <c r="K8" s="3"/>
    </row>
    <row r="9" spans="1:35" ht="36.75" customHeight="1">
      <c r="A9" s="295" t="s">
        <v>60</v>
      </c>
      <c r="B9" s="296"/>
      <c r="C9" s="287" t="str">
        <f>'Jan24'!C9</f>
        <v>&lt;enter no. in Jan tab&gt;</v>
      </c>
      <c r="D9" s="224" t="s">
        <v>1</v>
      </c>
      <c r="E9" s="223"/>
      <c r="F9" s="223"/>
      <c r="G9" s="223"/>
      <c r="H9" s="223"/>
      <c r="I9" s="223"/>
      <c r="J9" s="223"/>
      <c r="K9" s="223"/>
      <c r="L9" s="223"/>
      <c r="M9" s="223"/>
      <c r="N9" s="223"/>
      <c r="O9" s="223"/>
      <c r="P9" s="223"/>
    </row>
    <row r="10" spans="1:35" ht="21.75" customHeight="1">
      <c r="D10" s="41"/>
      <c r="E10" s="225" t="s">
        <v>78</v>
      </c>
      <c r="I10" s="4"/>
      <c r="J10" s="4"/>
      <c r="K10" s="4"/>
      <c r="L10" s="4"/>
      <c r="M10" s="4"/>
    </row>
    <row r="11" spans="1:35" ht="12.75" customHeight="1">
      <c r="A11" s="226" t="str">
        <f>'Jan24'!A11</f>
        <v>Only the yellow cells are writeable. Input the time in hours.</v>
      </c>
    </row>
    <row r="12" spans="1:35" ht="18" customHeight="1">
      <c r="A12" s="227" t="str">
        <f>'Jan24'!A12</f>
        <v>Please ensure that all timesheets are signed by the employee and the Principal Investigator.</v>
      </c>
    </row>
    <row r="13" spans="1:35" ht="12.75" customHeight="1"/>
    <row r="14" spans="1:35" ht="12.75" customHeight="1">
      <c r="A14" s="5" t="s">
        <v>5</v>
      </c>
      <c r="B14" s="5"/>
      <c r="C14" s="5"/>
      <c r="D14" s="6">
        <v>1</v>
      </c>
      <c r="E14" s="6">
        <v>2</v>
      </c>
      <c r="F14" s="70">
        <v>3</v>
      </c>
      <c r="G14" s="6">
        <v>4</v>
      </c>
      <c r="H14" s="6">
        <v>5</v>
      </c>
      <c r="I14" s="70">
        <v>6</v>
      </c>
      <c r="J14" s="6">
        <v>7</v>
      </c>
      <c r="K14" s="6">
        <v>8</v>
      </c>
      <c r="L14" s="70">
        <v>9</v>
      </c>
      <c r="M14" s="6">
        <v>10</v>
      </c>
      <c r="N14" s="6">
        <v>11</v>
      </c>
      <c r="O14" s="70">
        <v>12</v>
      </c>
      <c r="P14" s="6">
        <v>13</v>
      </c>
      <c r="Q14" s="6">
        <v>14</v>
      </c>
      <c r="R14" s="70">
        <v>15</v>
      </c>
      <c r="S14" s="6">
        <v>16</v>
      </c>
      <c r="T14" s="6">
        <v>17</v>
      </c>
      <c r="U14" s="70">
        <v>18</v>
      </c>
      <c r="V14" s="6">
        <v>19</v>
      </c>
      <c r="W14" s="6">
        <v>20</v>
      </c>
      <c r="X14" s="70">
        <v>21</v>
      </c>
      <c r="Y14" s="6">
        <v>22</v>
      </c>
      <c r="Z14" s="6">
        <v>23</v>
      </c>
      <c r="AA14" s="70">
        <v>24</v>
      </c>
      <c r="AB14" s="6">
        <v>25</v>
      </c>
      <c r="AC14" s="6">
        <v>26</v>
      </c>
      <c r="AD14" s="70">
        <v>27</v>
      </c>
      <c r="AE14" s="6">
        <v>28</v>
      </c>
      <c r="AF14" s="6">
        <v>29</v>
      </c>
      <c r="AG14" s="6" t="s">
        <v>6</v>
      </c>
      <c r="AH14" s="159" t="s">
        <v>62</v>
      </c>
      <c r="AI14" s="268" t="s">
        <v>7</v>
      </c>
    </row>
    <row r="15" spans="1:35" ht="12.75" customHeight="1">
      <c r="A15" s="5" t="s">
        <v>8</v>
      </c>
      <c r="B15" s="5"/>
      <c r="C15" s="5"/>
      <c r="D15" s="159" t="s">
        <v>13</v>
      </c>
      <c r="E15" s="159" t="s">
        <v>14</v>
      </c>
      <c r="F15" s="71" t="s">
        <v>15</v>
      </c>
      <c r="G15" s="71" t="s">
        <v>9</v>
      </c>
      <c r="H15" s="9" t="s">
        <v>10</v>
      </c>
      <c r="I15" s="159" t="s">
        <v>11</v>
      </c>
      <c r="J15" s="159" t="s">
        <v>12</v>
      </c>
      <c r="K15" s="159" t="s">
        <v>13</v>
      </c>
      <c r="L15" s="159" t="s">
        <v>14</v>
      </c>
      <c r="M15" s="71" t="s">
        <v>15</v>
      </c>
      <c r="N15" s="71" t="s">
        <v>9</v>
      </c>
      <c r="O15" s="159" t="s">
        <v>10</v>
      </c>
      <c r="P15" s="159" t="s">
        <v>11</v>
      </c>
      <c r="Q15" s="159" t="s">
        <v>12</v>
      </c>
      <c r="R15" s="159" t="s">
        <v>13</v>
      </c>
      <c r="S15" s="159" t="s">
        <v>14</v>
      </c>
      <c r="T15" s="71" t="s">
        <v>15</v>
      </c>
      <c r="U15" s="71" t="s">
        <v>9</v>
      </c>
      <c r="V15" s="159" t="s">
        <v>10</v>
      </c>
      <c r="W15" s="159" t="s">
        <v>11</v>
      </c>
      <c r="X15" s="159" t="s">
        <v>12</v>
      </c>
      <c r="Y15" s="159" t="s">
        <v>13</v>
      </c>
      <c r="Z15" s="159" t="s">
        <v>14</v>
      </c>
      <c r="AA15" s="71" t="s">
        <v>15</v>
      </c>
      <c r="AB15" s="71" t="s">
        <v>9</v>
      </c>
      <c r="AC15" s="159" t="s">
        <v>10</v>
      </c>
      <c r="AD15" s="159" t="s">
        <v>11</v>
      </c>
      <c r="AE15" s="159" t="s">
        <v>12</v>
      </c>
      <c r="AF15" s="159" t="s">
        <v>13</v>
      </c>
      <c r="AG15" s="6"/>
      <c r="AH15" s="159" t="s">
        <v>63</v>
      </c>
      <c r="AI15" s="7"/>
    </row>
    <row r="16" spans="1:35"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3"/>
      <c r="AH16" s="73"/>
      <c r="AI16" s="74"/>
    </row>
    <row r="17" spans="1:35" ht="12.75" customHeight="1">
      <c r="A17" s="162" t="str">
        <f>'Jan24'!A17</f>
        <v>EC grant no, UCD a/c no. + Project Title</v>
      </c>
      <c r="B17" s="162" t="str">
        <f>'Jan24'!B17</f>
        <v>&lt;select from list in Jan tab only&gt;</v>
      </c>
      <c r="C17" s="162" t="str">
        <f>'Jan24'!C17</f>
        <v>WP &lt;insert&gt;</v>
      </c>
      <c r="D17" s="8"/>
      <c r="E17" s="8"/>
      <c r="F17" s="19"/>
      <c r="G17" s="19"/>
      <c r="H17" s="161"/>
      <c r="I17" s="8"/>
      <c r="J17" s="8"/>
      <c r="K17" s="8"/>
      <c r="L17" s="8"/>
      <c r="M17" s="19"/>
      <c r="N17" s="19"/>
      <c r="O17" s="8"/>
      <c r="P17" s="8"/>
      <c r="Q17" s="8"/>
      <c r="R17" s="8"/>
      <c r="S17" s="8"/>
      <c r="T17" s="19"/>
      <c r="U17" s="19"/>
      <c r="V17" s="8"/>
      <c r="W17" s="8"/>
      <c r="X17" s="8"/>
      <c r="Y17" s="8"/>
      <c r="Z17" s="8"/>
      <c r="AA17" s="19"/>
      <c r="AB17" s="19"/>
      <c r="AC17" s="8"/>
      <c r="AD17" s="8"/>
      <c r="AE17" s="8"/>
      <c r="AF17" s="8"/>
      <c r="AG17" s="6">
        <f>SUM(D17:AF17)</f>
        <v>0</v>
      </c>
      <c r="AH17" s="42" t="e">
        <f t="shared" ref="AH17:AH32" si="0">AG17/$AG$48</f>
        <v>#DIV/0!</v>
      </c>
      <c r="AI17" s="271"/>
    </row>
    <row r="18" spans="1:35" ht="12.75" customHeight="1">
      <c r="A18" s="162" t="str">
        <f>IF(ISBLANK('Jan24'!A18),"",'Jan24'!A18)</f>
        <v>EC grant no, UCD a/c no. + Project Title</v>
      </c>
      <c r="B18" s="162" t="str">
        <f>'Jan24'!B18</f>
        <v>&lt;select from list in Jan tab only&gt;</v>
      </c>
      <c r="C18" s="162" t="str">
        <f>'Jan24'!C18</f>
        <v>WP &lt;insert&gt;</v>
      </c>
      <c r="D18" s="8"/>
      <c r="E18" s="8"/>
      <c r="F18" s="19"/>
      <c r="G18" s="19"/>
      <c r="H18" s="104"/>
      <c r="I18" s="8"/>
      <c r="J18" s="8"/>
      <c r="K18" s="8"/>
      <c r="L18" s="8"/>
      <c r="M18" s="19"/>
      <c r="N18" s="19"/>
      <c r="O18" s="8"/>
      <c r="P18" s="8"/>
      <c r="Q18" s="8"/>
      <c r="R18" s="8"/>
      <c r="S18" s="8"/>
      <c r="T18" s="19"/>
      <c r="U18" s="19"/>
      <c r="V18" s="8"/>
      <c r="W18" s="8"/>
      <c r="X18" s="8"/>
      <c r="Y18" s="8"/>
      <c r="Z18" s="8"/>
      <c r="AA18" s="19"/>
      <c r="AB18" s="19"/>
      <c r="AC18" s="8"/>
      <c r="AD18" s="8"/>
      <c r="AE18" s="8"/>
      <c r="AF18" s="8"/>
      <c r="AG18" s="6">
        <f t="shared" ref="AG18:AG32" si="1">SUM(D18:AF18)</f>
        <v>0</v>
      </c>
      <c r="AH18" s="42" t="e">
        <f t="shared" si="0"/>
        <v>#DIV/0!</v>
      </c>
      <c r="AI18" s="271"/>
    </row>
    <row r="19" spans="1:35" ht="12.75" customHeight="1">
      <c r="A19" s="162" t="str">
        <f>IF(ISBLANK('Jan24'!A19),"",'Jan24'!A19)</f>
        <v>EC grant no, UCD a/c no. + Project Title</v>
      </c>
      <c r="B19" s="162" t="str">
        <f>'Jan24'!B19</f>
        <v>&lt;select from list in Jan tab only&gt;</v>
      </c>
      <c r="C19" s="162" t="str">
        <f>'Jan24'!C19</f>
        <v>WP &lt;insert&gt;</v>
      </c>
      <c r="D19" s="8"/>
      <c r="E19" s="8"/>
      <c r="F19" s="19"/>
      <c r="G19" s="19"/>
      <c r="H19" s="104"/>
      <c r="I19" s="8"/>
      <c r="J19" s="8"/>
      <c r="K19" s="8"/>
      <c r="L19" s="8"/>
      <c r="M19" s="19"/>
      <c r="N19" s="19"/>
      <c r="O19" s="8"/>
      <c r="P19" s="8"/>
      <c r="Q19" s="8"/>
      <c r="R19" s="8"/>
      <c r="S19" s="8"/>
      <c r="T19" s="19"/>
      <c r="U19" s="19"/>
      <c r="V19" s="8"/>
      <c r="W19" s="8"/>
      <c r="X19" s="8"/>
      <c r="Y19" s="8"/>
      <c r="Z19" s="8"/>
      <c r="AA19" s="19"/>
      <c r="AB19" s="19"/>
      <c r="AC19" s="8"/>
      <c r="AD19" s="8"/>
      <c r="AE19" s="8"/>
      <c r="AF19" s="8"/>
      <c r="AG19" s="6">
        <f t="shared" si="1"/>
        <v>0</v>
      </c>
      <c r="AH19" s="42" t="e">
        <f t="shared" si="0"/>
        <v>#DIV/0!</v>
      </c>
      <c r="AI19" s="271"/>
    </row>
    <row r="20" spans="1:35" ht="12.75" customHeight="1">
      <c r="A20" s="162" t="str">
        <f>IF(ISBLANK('Jan24'!A20),"",'Jan24'!A20)</f>
        <v>EC grant no, UCD a/c no. + Project Title</v>
      </c>
      <c r="B20" s="162" t="str">
        <f>'Jan24'!B20</f>
        <v>&lt;select from list in Jan tab only&gt;</v>
      </c>
      <c r="C20" s="162" t="str">
        <f>'Jan24'!C20</f>
        <v>WP &lt;insert&gt;</v>
      </c>
      <c r="D20" s="8"/>
      <c r="E20" s="8"/>
      <c r="F20" s="19"/>
      <c r="G20" s="19"/>
      <c r="H20" s="104"/>
      <c r="I20" s="8"/>
      <c r="J20" s="8"/>
      <c r="K20" s="8"/>
      <c r="L20" s="8"/>
      <c r="M20" s="19"/>
      <c r="N20" s="19"/>
      <c r="O20" s="8"/>
      <c r="P20" s="8"/>
      <c r="Q20" s="8"/>
      <c r="R20" s="8"/>
      <c r="S20" s="8"/>
      <c r="T20" s="19"/>
      <c r="U20" s="19"/>
      <c r="V20" s="8"/>
      <c r="W20" s="8"/>
      <c r="X20" s="8"/>
      <c r="Y20" s="8"/>
      <c r="Z20" s="8"/>
      <c r="AA20" s="19"/>
      <c r="AB20" s="19"/>
      <c r="AC20" s="8"/>
      <c r="AD20" s="8"/>
      <c r="AE20" s="8"/>
      <c r="AF20" s="8"/>
      <c r="AG20" s="6">
        <f t="shared" si="1"/>
        <v>0</v>
      </c>
      <c r="AH20" s="42" t="e">
        <f t="shared" si="0"/>
        <v>#DIV/0!</v>
      </c>
      <c r="AI20" s="271"/>
    </row>
    <row r="21" spans="1:35" ht="12.75" customHeight="1">
      <c r="A21" s="162" t="str">
        <f>IF(ISBLANK('Jan24'!A21),"",'Jan24'!A21)</f>
        <v>EC grant no, UCD a/c no. + Project Title</v>
      </c>
      <c r="B21" s="162" t="str">
        <f>'Jan24'!B21</f>
        <v>&lt;select from list in Jan tab only&gt;</v>
      </c>
      <c r="C21" s="162" t="str">
        <f>'Jan24'!C21</f>
        <v>WP &lt;insert&gt;</v>
      </c>
      <c r="D21" s="8"/>
      <c r="E21" s="8"/>
      <c r="F21" s="19"/>
      <c r="G21" s="19"/>
      <c r="H21" s="104"/>
      <c r="I21" s="8"/>
      <c r="J21" s="8"/>
      <c r="K21" s="8"/>
      <c r="L21" s="8"/>
      <c r="M21" s="19"/>
      <c r="N21" s="19"/>
      <c r="O21" s="8"/>
      <c r="P21" s="8"/>
      <c r="Q21" s="8"/>
      <c r="R21" s="8"/>
      <c r="S21" s="8"/>
      <c r="T21" s="19"/>
      <c r="U21" s="19"/>
      <c r="V21" s="8"/>
      <c r="W21" s="8"/>
      <c r="X21" s="8"/>
      <c r="Y21" s="8"/>
      <c r="Z21" s="8"/>
      <c r="AA21" s="19"/>
      <c r="AB21" s="19"/>
      <c r="AC21" s="8"/>
      <c r="AD21" s="8"/>
      <c r="AE21" s="8"/>
      <c r="AF21" s="8"/>
      <c r="AG21" s="6">
        <f t="shared" si="1"/>
        <v>0</v>
      </c>
      <c r="AH21" s="42" t="e">
        <f t="shared" si="0"/>
        <v>#DIV/0!</v>
      </c>
      <c r="AI21" s="271"/>
    </row>
    <row r="22" spans="1:35" ht="12.75" customHeight="1">
      <c r="A22" s="162" t="str">
        <f>IF(ISBLANK('Jan24'!A22),"",'Jan24'!A22)</f>
        <v>EC grant no, UCD a/c no. + Project Title</v>
      </c>
      <c r="B22" s="162" t="str">
        <f>'Jan24'!B22</f>
        <v>&lt;select from list in Jan tab only&gt;</v>
      </c>
      <c r="C22" s="162" t="str">
        <f>'Jan24'!C22</f>
        <v>WP &lt;insert&gt;</v>
      </c>
      <c r="D22" s="8"/>
      <c r="E22" s="8"/>
      <c r="F22" s="19"/>
      <c r="G22" s="19"/>
      <c r="H22" s="104"/>
      <c r="I22" s="8"/>
      <c r="J22" s="8"/>
      <c r="K22" s="8"/>
      <c r="L22" s="8"/>
      <c r="M22" s="19"/>
      <c r="N22" s="19"/>
      <c r="O22" s="8"/>
      <c r="P22" s="8"/>
      <c r="Q22" s="8"/>
      <c r="R22" s="8"/>
      <c r="S22" s="8"/>
      <c r="T22" s="19"/>
      <c r="U22" s="19"/>
      <c r="V22" s="8"/>
      <c r="W22" s="8"/>
      <c r="X22" s="8"/>
      <c r="Y22" s="8"/>
      <c r="Z22" s="8"/>
      <c r="AA22" s="19"/>
      <c r="AB22" s="19"/>
      <c r="AC22" s="8"/>
      <c r="AD22" s="8"/>
      <c r="AE22" s="8"/>
      <c r="AF22" s="8"/>
      <c r="AG22" s="6">
        <f t="shared" si="1"/>
        <v>0</v>
      </c>
      <c r="AH22" s="42" t="e">
        <f t="shared" si="0"/>
        <v>#DIV/0!</v>
      </c>
      <c r="AI22" s="271"/>
    </row>
    <row r="23" spans="1:35" ht="12.75" customHeight="1">
      <c r="A23" s="162" t="str">
        <f>IF(ISBLANK('Jan24'!A23),"",'Jan24'!A23)</f>
        <v>EC grant no, UCD a/c no. + Project Title</v>
      </c>
      <c r="B23" s="162" t="str">
        <f>'Jan24'!B23</f>
        <v>&lt;select from list in Jan tab only&gt;</v>
      </c>
      <c r="C23" s="162" t="str">
        <f>'Jan24'!C23</f>
        <v>WP &lt;insert&gt;</v>
      </c>
      <c r="D23" s="8"/>
      <c r="E23" s="8"/>
      <c r="F23" s="19"/>
      <c r="G23" s="19"/>
      <c r="H23" s="104"/>
      <c r="I23" s="8"/>
      <c r="J23" s="8"/>
      <c r="K23" s="8"/>
      <c r="L23" s="8"/>
      <c r="M23" s="19"/>
      <c r="N23" s="19"/>
      <c r="O23" s="8"/>
      <c r="P23" s="8"/>
      <c r="Q23" s="8"/>
      <c r="R23" s="8"/>
      <c r="S23" s="8"/>
      <c r="T23" s="19"/>
      <c r="U23" s="19"/>
      <c r="V23" s="8"/>
      <c r="W23" s="8"/>
      <c r="X23" s="8"/>
      <c r="Y23" s="8"/>
      <c r="Z23" s="8"/>
      <c r="AA23" s="19"/>
      <c r="AB23" s="19"/>
      <c r="AC23" s="8"/>
      <c r="AD23" s="8"/>
      <c r="AE23" s="8"/>
      <c r="AF23" s="8"/>
      <c r="AG23" s="6">
        <f t="shared" si="1"/>
        <v>0</v>
      </c>
      <c r="AH23" s="42" t="e">
        <f t="shared" si="0"/>
        <v>#DIV/0!</v>
      </c>
      <c r="AI23" s="271"/>
    </row>
    <row r="24" spans="1:35" ht="12.75" customHeight="1">
      <c r="A24" s="162" t="str">
        <f>IF(ISBLANK('Jan24'!A24),"",'Jan24'!A24)</f>
        <v>EC grant no, UCD a/c no. + Project Title</v>
      </c>
      <c r="B24" s="162" t="str">
        <f>'Jan24'!B24</f>
        <v>&lt;select from list in Jan tab only&gt;</v>
      </c>
      <c r="C24" s="162" t="str">
        <f>'Jan24'!C24</f>
        <v>WP &lt;insert&gt;</v>
      </c>
      <c r="D24" s="8"/>
      <c r="E24" s="8"/>
      <c r="F24" s="19"/>
      <c r="G24" s="19"/>
      <c r="H24" s="104"/>
      <c r="I24" s="8"/>
      <c r="J24" s="8"/>
      <c r="K24" s="8"/>
      <c r="L24" s="8"/>
      <c r="M24" s="19"/>
      <c r="N24" s="19"/>
      <c r="O24" s="8"/>
      <c r="P24" s="8"/>
      <c r="Q24" s="8"/>
      <c r="R24" s="8"/>
      <c r="S24" s="8"/>
      <c r="T24" s="19"/>
      <c r="U24" s="19"/>
      <c r="V24" s="8"/>
      <c r="W24" s="8"/>
      <c r="X24" s="8"/>
      <c r="Y24" s="8"/>
      <c r="Z24" s="8"/>
      <c r="AA24" s="19"/>
      <c r="AB24" s="19"/>
      <c r="AC24" s="8"/>
      <c r="AD24" s="8"/>
      <c r="AE24" s="8"/>
      <c r="AF24" s="8"/>
      <c r="AG24" s="6">
        <f t="shared" si="1"/>
        <v>0</v>
      </c>
      <c r="AH24" s="42" t="e">
        <f t="shared" si="0"/>
        <v>#DIV/0!</v>
      </c>
      <c r="AI24" s="271"/>
    </row>
    <row r="25" spans="1:35" ht="12.75" customHeight="1">
      <c r="A25" s="162" t="str">
        <f>IF(ISBLANK('Jan24'!A25),"",'Jan24'!A25)</f>
        <v>EC grant no, UCD a/c no. + Project Title</v>
      </c>
      <c r="B25" s="162" t="str">
        <f>'Jan24'!B25</f>
        <v>&lt;select from list in Jan tab only&gt;</v>
      </c>
      <c r="C25" s="162" t="str">
        <f>'Jan24'!C25</f>
        <v>WP &lt;insert&gt;</v>
      </c>
      <c r="D25" s="8"/>
      <c r="E25" s="8"/>
      <c r="F25" s="19"/>
      <c r="G25" s="19"/>
      <c r="H25" s="104"/>
      <c r="I25" s="8"/>
      <c r="J25" s="8"/>
      <c r="K25" s="8"/>
      <c r="L25" s="8"/>
      <c r="M25" s="19"/>
      <c r="N25" s="19"/>
      <c r="O25" s="8"/>
      <c r="P25" s="8"/>
      <c r="Q25" s="8"/>
      <c r="R25" s="8"/>
      <c r="S25" s="8"/>
      <c r="T25" s="19"/>
      <c r="U25" s="19"/>
      <c r="V25" s="8"/>
      <c r="W25" s="8"/>
      <c r="X25" s="8"/>
      <c r="Y25" s="8"/>
      <c r="Z25" s="8"/>
      <c r="AA25" s="19"/>
      <c r="AB25" s="19"/>
      <c r="AC25" s="8"/>
      <c r="AD25" s="8"/>
      <c r="AE25" s="8"/>
      <c r="AF25" s="8"/>
      <c r="AG25" s="6">
        <f t="shared" si="1"/>
        <v>0</v>
      </c>
      <c r="AH25" s="42" t="e">
        <f t="shared" si="0"/>
        <v>#DIV/0!</v>
      </c>
      <c r="AI25" s="271"/>
    </row>
    <row r="26" spans="1:35" ht="12.75" customHeight="1">
      <c r="A26" s="162" t="str">
        <f>IF(ISBLANK('Jan24'!A26),"",'Jan24'!A26)</f>
        <v>EC grant no, UCD a/c no. + Project Title</v>
      </c>
      <c r="B26" s="162" t="str">
        <f>'Jan24'!B26</f>
        <v>&lt;select from list in Jan tab only&gt;</v>
      </c>
      <c r="C26" s="162" t="str">
        <f>'Jan24'!C26</f>
        <v>WP &lt;insert&gt;</v>
      </c>
      <c r="D26" s="8"/>
      <c r="E26" s="8"/>
      <c r="F26" s="19"/>
      <c r="G26" s="19"/>
      <c r="H26" s="104"/>
      <c r="I26" s="8"/>
      <c r="J26" s="8"/>
      <c r="K26" s="8"/>
      <c r="L26" s="8"/>
      <c r="M26" s="19"/>
      <c r="N26" s="19"/>
      <c r="O26" s="8"/>
      <c r="P26" s="8"/>
      <c r="Q26" s="8"/>
      <c r="R26" s="8"/>
      <c r="S26" s="8"/>
      <c r="T26" s="19"/>
      <c r="U26" s="19"/>
      <c r="V26" s="8"/>
      <c r="W26" s="8"/>
      <c r="X26" s="8"/>
      <c r="Y26" s="8"/>
      <c r="Z26" s="8"/>
      <c r="AA26" s="19"/>
      <c r="AB26" s="19"/>
      <c r="AC26" s="8"/>
      <c r="AD26" s="8"/>
      <c r="AE26" s="8"/>
      <c r="AF26" s="8"/>
      <c r="AG26" s="6">
        <f t="shared" si="1"/>
        <v>0</v>
      </c>
      <c r="AH26" s="42" t="e">
        <f t="shared" si="0"/>
        <v>#DIV/0!</v>
      </c>
      <c r="AI26" s="271"/>
    </row>
    <row r="27" spans="1:35" ht="12.75" customHeight="1">
      <c r="A27" s="162" t="str">
        <f>IF(ISBLANK('Jan24'!A27),"",'Jan24'!A27)</f>
        <v>EC grant no, UCD a/c no. + Project Title</v>
      </c>
      <c r="B27" s="162" t="str">
        <f>'Jan24'!B27</f>
        <v>&lt;select from list in Jan tab only&gt;</v>
      </c>
      <c r="C27" s="162" t="str">
        <f>'Jan24'!C27</f>
        <v>WP &lt;insert&gt;</v>
      </c>
      <c r="D27" s="8"/>
      <c r="E27" s="8"/>
      <c r="F27" s="19"/>
      <c r="G27" s="19"/>
      <c r="H27" s="104"/>
      <c r="I27" s="8"/>
      <c r="J27" s="8"/>
      <c r="K27" s="8"/>
      <c r="L27" s="8"/>
      <c r="M27" s="19"/>
      <c r="N27" s="19"/>
      <c r="O27" s="8"/>
      <c r="P27" s="8"/>
      <c r="Q27" s="8"/>
      <c r="R27" s="8"/>
      <c r="S27" s="8"/>
      <c r="T27" s="19"/>
      <c r="U27" s="19"/>
      <c r="V27" s="8"/>
      <c r="W27" s="8"/>
      <c r="X27" s="8"/>
      <c r="Y27" s="8"/>
      <c r="Z27" s="8"/>
      <c r="AA27" s="19"/>
      <c r="AB27" s="19"/>
      <c r="AC27" s="8"/>
      <c r="AD27" s="8"/>
      <c r="AE27" s="8"/>
      <c r="AF27" s="8"/>
      <c r="AG27" s="6">
        <f t="shared" si="1"/>
        <v>0</v>
      </c>
      <c r="AH27" s="42" t="e">
        <f t="shared" si="0"/>
        <v>#DIV/0!</v>
      </c>
      <c r="AI27" s="271"/>
    </row>
    <row r="28" spans="1:35" ht="12.75" customHeight="1">
      <c r="A28" s="162" t="str">
        <f>IF(ISBLANK('Jan24'!A28),"",'Jan24'!A28)</f>
        <v>EC grant no, UCD a/c no. + Project Title</v>
      </c>
      <c r="B28" s="162" t="str">
        <f>'Jan24'!B28</f>
        <v>&lt;select from list in Jan tab only&gt;</v>
      </c>
      <c r="C28" s="162" t="str">
        <f>'Jan24'!C28</f>
        <v>WP &lt;insert&gt;</v>
      </c>
      <c r="D28" s="8"/>
      <c r="E28" s="8"/>
      <c r="F28" s="19"/>
      <c r="G28" s="19"/>
      <c r="H28" s="104"/>
      <c r="I28" s="8"/>
      <c r="J28" s="8"/>
      <c r="K28" s="8"/>
      <c r="L28" s="8"/>
      <c r="M28" s="19"/>
      <c r="N28" s="19"/>
      <c r="O28" s="8"/>
      <c r="P28" s="8"/>
      <c r="Q28" s="8"/>
      <c r="R28" s="8"/>
      <c r="S28" s="8"/>
      <c r="T28" s="19"/>
      <c r="U28" s="19"/>
      <c r="V28" s="8"/>
      <c r="W28" s="8"/>
      <c r="X28" s="8"/>
      <c r="Y28" s="8"/>
      <c r="Z28" s="8"/>
      <c r="AA28" s="19"/>
      <c r="AB28" s="19"/>
      <c r="AC28" s="8"/>
      <c r="AD28" s="8"/>
      <c r="AE28" s="8"/>
      <c r="AF28" s="8"/>
      <c r="AG28" s="6">
        <f t="shared" si="1"/>
        <v>0</v>
      </c>
      <c r="AH28" s="42" t="e">
        <f t="shared" si="0"/>
        <v>#DIV/0!</v>
      </c>
      <c r="AI28" s="271"/>
    </row>
    <row r="29" spans="1:35" ht="12.75" customHeight="1">
      <c r="A29" s="162" t="str">
        <f>IF(ISBLANK('Jan24'!A29),"",'Jan24'!A29)</f>
        <v>EC grant no, UCD a/c no. + Project Title</v>
      </c>
      <c r="B29" s="162" t="str">
        <f>'Jan24'!B29</f>
        <v>&lt;select from list in Jan tab only&gt;</v>
      </c>
      <c r="C29" s="162" t="str">
        <f>'Jan24'!C29</f>
        <v>WP &lt;insert&gt;</v>
      </c>
      <c r="D29" s="8"/>
      <c r="E29" s="8"/>
      <c r="F29" s="19"/>
      <c r="G29" s="19"/>
      <c r="H29" s="104"/>
      <c r="I29" s="8"/>
      <c r="J29" s="8"/>
      <c r="K29" s="8"/>
      <c r="L29" s="8"/>
      <c r="M29" s="19"/>
      <c r="N29" s="19"/>
      <c r="O29" s="8"/>
      <c r="P29" s="8"/>
      <c r="Q29" s="8"/>
      <c r="R29" s="8"/>
      <c r="S29" s="8"/>
      <c r="T29" s="19"/>
      <c r="U29" s="19"/>
      <c r="V29" s="8"/>
      <c r="W29" s="8"/>
      <c r="X29" s="8"/>
      <c r="Y29" s="8"/>
      <c r="Z29" s="8"/>
      <c r="AA29" s="19"/>
      <c r="AB29" s="19"/>
      <c r="AC29" s="8"/>
      <c r="AD29" s="8"/>
      <c r="AE29" s="8"/>
      <c r="AF29" s="8"/>
      <c r="AG29" s="6">
        <f t="shared" si="1"/>
        <v>0</v>
      </c>
      <c r="AH29" s="42" t="e">
        <f t="shared" si="0"/>
        <v>#DIV/0!</v>
      </c>
      <c r="AI29" s="271"/>
    </row>
    <row r="30" spans="1:35" ht="12.75" customHeight="1">
      <c r="A30" s="162" t="str">
        <f>IF(ISBLANK('Jan24'!A30),"",'Jan24'!A30)</f>
        <v>EC grant no, UCD a/c no. + Project Title</v>
      </c>
      <c r="B30" s="162" t="str">
        <f>'Jan24'!B30</f>
        <v>&lt;select from list in Jan tab only&gt;</v>
      </c>
      <c r="C30" s="162" t="str">
        <f>'Jan24'!C30</f>
        <v>WP &lt;insert&gt;</v>
      </c>
      <c r="D30" s="8"/>
      <c r="E30" s="8"/>
      <c r="F30" s="19"/>
      <c r="G30" s="19"/>
      <c r="H30" s="104"/>
      <c r="I30" s="8"/>
      <c r="J30" s="8"/>
      <c r="K30" s="8"/>
      <c r="L30" s="8"/>
      <c r="M30" s="19"/>
      <c r="N30" s="19"/>
      <c r="O30" s="8"/>
      <c r="P30" s="8"/>
      <c r="Q30" s="8"/>
      <c r="R30" s="8"/>
      <c r="S30" s="8"/>
      <c r="T30" s="19"/>
      <c r="U30" s="19"/>
      <c r="V30" s="8"/>
      <c r="W30" s="8"/>
      <c r="X30" s="8"/>
      <c r="Y30" s="8"/>
      <c r="Z30" s="8"/>
      <c r="AA30" s="19"/>
      <c r="AB30" s="19"/>
      <c r="AC30" s="8"/>
      <c r="AD30" s="8"/>
      <c r="AE30" s="8"/>
      <c r="AF30" s="8"/>
      <c r="AG30" s="6">
        <f t="shared" si="1"/>
        <v>0</v>
      </c>
      <c r="AH30" s="42" t="e">
        <f t="shared" si="0"/>
        <v>#DIV/0!</v>
      </c>
      <c r="AI30" s="271"/>
    </row>
    <row r="31" spans="1:35" ht="12.75" customHeight="1">
      <c r="A31" s="162" t="str">
        <f>IF(ISBLANK('Jan24'!A31),"",'Jan24'!A31)</f>
        <v>EC grant no, UCD a/c no. + Project Title</v>
      </c>
      <c r="B31" s="162" t="str">
        <f>'Jan24'!B31</f>
        <v>&lt;select from list in Jan tab only&gt;</v>
      </c>
      <c r="C31" s="162" t="str">
        <f>'Jan24'!C31</f>
        <v>WP &lt;insert&gt;</v>
      </c>
      <c r="D31" s="8"/>
      <c r="E31" s="8"/>
      <c r="F31" s="19"/>
      <c r="G31" s="19"/>
      <c r="H31" s="104"/>
      <c r="I31" s="8"/>
      <c r="J31" s="8"/>
      <c r="K31" s="8"/>
      <c r="L31" s="8"/>
      <c r="M31" s="19"/>
      <c r="N31" s="19"/>
      <c r="O31" s="8"/>
      <c r="P31" s="8"/>
      <c r="Q31" s="8"/>
      <c r="R31" s="8"/>
      <c r="S31" s="8"/>
      <c r="T31" s="19"/>
      <c r="U31" s="19"/>
      <c r="V31" s="8"/>
      <c r="W31" s="8"/>
      <c r="X31" s="8"/>
      <c r="Y31" s="8"/>
      <c r="Z31" s="8"/>
      <c r="AA31" s="19"/>
      <c r="AB31" s="19"/>
      <c r="AC31" s="8"/>
      <c r="AD31" s="8"/>
      <c r="AE31" s="8"/>
      <c r="AF31" s="8"/>
      <c r="AG31" s="6">
        <f t="shared" si="1"/>
        <v>0</v>
      </c>
      <c r="AH31" s="42" t="e">
        <f t="shared" si="0"/>
        <v>#DIV/0!</v>
      </c>
      <c r="AI31" s="271"/>
    </row>
    <row r="32" spans="1:35" ht="12.75" customHeight="1">
      <c r="A32" s="297" t="s">
        <v>147</v>
      </c>
      <c r="B32" s="298"/>
      <c r="C32" s="299"/>
      <c r="D32" s="6">
        <f t="shared" ref="D32:AF32" si="2">SUM(D17:D31)</f>
        <v>0</v>
      </c>
      <c r="E32" s="6">
        <f t="shared" si="2"/>
        <v>0</v>
      </c>
      <c r="F32" s="18">
        <f t="shared" si="2"/>
        <v>0</v>
      </c>
      <c r="G32" s="18">
        <f t="shared" si="2"/>
        <v>0</v>
      </c>
      <c r="H32" s="104">
        <f t="shared" si="2"/>
        <v>0</v>
      </c>
      <c r="I32" s="6">
        <f t="shared" si="2"/>
        <v>0</v>
      </c>
      <c r="J32" s="6">
        <f t="shared" si="2"/>
        <v>0</v>
      </c>
      <c r="K32" s="6">
        <f t="shared" si="2"/>
        <v>0</v>
      </c>
      <c r="L32" s="6">
        <f t="shared" si="2"/>
        <v>0</v>
      </c>
      <c r="M32" s="18">
        <f t="shared" si="2"/>
        <v>0</v>
      </c>
      <c r="N32" s="18">
        <f t="shared" si="2"/>
        <v>0</v>
      </c>
      <c r="O32" s="6">
        <f t="shared" si="2"/>
        <v>0</v>
      </c>
      <c r="P32" s="6">
        <f t="shared" si="2"/>
        <v>0</v>
      </c>
      <c r="Q32" s="6">
        <f t="shared" si="2"/>
        <v>0</v>
      </c>
      <c r="R32" s="6">
        <f t="shared" si="2"/>
        <v>0</v>
      </c>
      <c r="S32" s="6">
        <f t="shared" si="2"/>
        <v>0</v>
      </c>
      <c r="T32" s="18">
        <f t="shared" si="2"/>
        <v>0</v>
      </c>
      <c r="U32" s="18">
        <f t="shared" si="2"/>
        <v>0</v>
      </c>
      <c r="V32" s="6">
        <f t="shared" si="2"/>
        <v>0</v>
      </c>
      <c r="W32" s="6">
        <f t="shared" si="2"/>
        <v>0</v>
      </c>
      <c r="X32" s="6">
        <f t="shared" si="2"/>
        <v>0</v>
      </c>
      <c r="Y32" s="6">
        <f t="shared" si="2"/>
        <v>0</v>
      </c>
      <c r="Z32" s="6">
        <f t="shared" si="2"/>
        <v>0</v>
      </c>
      <c r="AA32" s="18">
        <f t="shared" si="2"/>
        <v>0</v>
      </c>
      <c r="AB32" s="18">
        <f t="shared" si="2"/>
        <v>0</v>
      </c>
      <c r="AC32" s="6">
        <f t="shared" si="2"/>
        <v>0</v>
      </c>
      <c r="AD32" s="6">
        <f t="shared" si="2"/>
        <v>0</v>
      </c>
      <c r="AE32" s="6">
        <f t="shared" si="2"/>
        <v>0</v>
      </c>
      <c r="AF32" s="6">
        <f t="shared" si="2"/>
        <v>0</v>
      </c>
      <c r="AG32" s="6">
        <f t="shared" si="1"/>
        <v>0</v>
      </c>
      <c r="AH32" s="42" t="e">
        <f t="shared" si="0"/>
        <v>#DIV/0!</v>
      </c>
      <c r="AI32" s="268"/>
    </row>
    <row r="33" spans="1:35"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40"/>
      <c r="AH33" s="40"/>
      <c r="AI33" s="270"/>
    </row>
    <row r="34" spans="1:35" ht="12.75" customHeight="1">
      <c r="A34" s="162" t="str">
        <f>IF(ISBLANK('Jan24'!A34),"",'Jan24'!A34)</f>
        <v>Non EU/Other Activities</v>
      </c>
      <c r="B34" s="5" t="str">
        <f>'Jan24'!B34</f>
        <v>&lt;input in Jan tab only&gt;</v>
      </c>
      <c r="C34" s="162" t="str">
        <f>'Jan24'!C34</f>
        <v>WP &lt;insert&gt;</v>
      </c>
      <c r="D34" s="8"/>
      <c r="E34" s="8"/>
      <c r="F34" s="19"/>
      <c r="G34" s="19"/>
      <c r="H34" s="104"/>
      <c r="I34" s="8"/>
      <c r="J34" s="8"/>
      <c r="K34" s="8"/>
      <c r="L34" s="8"/>
      <c r="M34" s="19"/>
      <c r="N34" s="19"/>
      <c r="O34" s="8"/>
      <c r="P34" s="8"/>
      <c r="Q34" s="8"/>
      <c r="R34" s="8"/>
      <c r="S34" s="8"/>
      <c r="T34" s="19"/>
      <c r="U34" s="19"/>
      <c r="V34" s="8"/>
      <c r="W34" s="8"/>
      <c r="X34" s="8"/>
      <c r="Y34" s="8"/>
      <c r="Z34" s="8"/>
      <c r="AA34" s="19"/>
      <c r="AB34" s="19"/>
      <c r="AC34" s="8"/>
      <c r="AD34" s="8"/>
      <c r="AE34" s="8"/>
      <c r="AF34" s="8"/>
      <c r="AG34" s="6">
        <f>SUM(D34:AF34)</f>
        <v>0</v>
      </c>
      <c r="AH34" s="42" t="e">
        <f>AG34/$AG$48</f>
        <v>#DIV/0!</v>
      </c>
      <c r="AI34" s="269"/>
    </row>
    <row r="35" spans="1:35" ht="12.75" customHeight="1">
      <c r="A35" s="162" t="str">
        <f>IF(ISBLANK('Jan24'!A35),"",'Jan24'!A35)</f>
        <v>Non EU/Other Activities</v>
      </c>
      <c r="B35" s="5" t="str">
        <f>'Jan24'!B35</f>
        <v>&lt;input in Jan tab only&gt;</v>
      </c>
      <c r="C35" s="162" t="str">
        <f>'Jan24'!C35</f>
        <v>WP &lt;insert&gt;</v>
      </c>
      <c r="D35" s="8"/>
      <c r="E35" s="8"/>
      <c r="F35" s="19"/>
      <c r="G35" s="19"/>
      <c r="H35" s="104"/>
      <c r="I35" s="8"/>
      <c r="J35" s="8"/>
      <c r="K35" s="8"/>
      <c r="L35" s="8"/>
      <c r="M35" s="19"/>
      <c r="N35" s="19"/>
      <c r="O35" s="8"/>
      <c r="P35" s="8"/>
      <c r="Q35" s="8"/>
      <c r="R35" s="8"/>
      <c r="S35" s="8"/>
      <c r="T35" s="19"/>
      <c r="U35" s="19"/>
      <c r="V35" s="8"/>
      <c r="W35" s="8"/>
      <c r="X35" s="8"/>
      <c r="Y35" s="8"/>
      <c r="Z35" s="8"/>
      <c r="AA35" s="19"/>
      <c r="AB35" s="19"/>
      <c r="AC35" s="8"/>
      <c r="AD35" s="8"/>
      <c r="AE35" s="8"/>
      <c r="AF35" s="8"/>
      <c r="AG35" s="6">
        <f t="shared" ref="AG35:AG40" si="3">SUM(D35:AF35)</f>
        <v>0</v>
      </c>
      <c r="AH35" s="42" t="e">
        <f t="shared" ref="AH35:AH39" si="4">AG35/$AG$48</f>
        <v>#DIV/0!</v>
      </c>
      <c r="AI35" s="269"/>
    </row>
    <row r="36" spans="1:35" ht="12.75" customHeight="1">
      <c r="A36" s="162" t="str">
        <f>IF(ISBLANK('Jan24'!A36),"",'Jan24'!A36)</f>
        <v>Non EU/Other Activities</v>
      </c>
      <c r="B36" s="5" t="str">
        <f>'Jan24'!B36</f>
        <v>&lt;input in Jan tab only&gt;</v>
      </c>
      <c r="C36" s="162" t="str">
        <f>'Jan24'!C36</f>
        <v>WP &lt;insert&gt;</v>
      </c>
      <c r="D36" s="8"/>
      <c r="E36" s="8"/>
      <c r="F36" s="19"/>
      <c r="G36" s="19"/>
      <c r="H36" s="104"/>
      <c r="I36" s="8"/>
      <c r="J36" s="8"/>
      <c r="K36" s="8"/>
      <c r="L36" s="8"/>
      <c r="M36" s="19"/>
      <c r="N36" s="19"/>
      <c r="O36" s="8"/>
      <c r="P36" s="8"/>
      <c r="Q36" s="8"/>
      <c r="R36" s="8"/>
      <c r="S36" s="8"/>
      <c r="T36" s="19"/>
      <c r="U36" s="19"/>
      <c r="V36" s="8"/>
      <c r="W36" s="8"/>
      <c r="X36" s="8"/>
      <c r="Y36" s="8"/>
      <c r="Z36" s="8"/>
      <c r="AA36" s="19"/>
      <c r="AB36" s="19"/>
      <c r="AC36" s="8"/>
      <c r="AD36" s="8"/>
      <c r="AE36" s="8"/>
      <c r="AF36" s="8"/>
      <c r="AG36" s="6">
        <f t="shared" si="3"/>
        <v>0</v>
      </c>
      <c r="AH36" s="42" t="e">
        <f t="shared" si="4"/>
        <v>#DIV/0!</v>
      </c>
      <c r="AI36" s="269"/>
    </row>
    <row r="37" spans="1:35" ht="12.75" customHeight="1">
      <c r="A37" s="162" t="str">
        <f>IF(ISBLANK('Jan24'!A37),"",'Jan24'!A37)</f>
        <v>Non EU/Other Activities</v>
      </c>
      <c r="B37" s="5" t="str">
        <f>'Jan24'!B37</f>
        <v>&lt;input in Jan tab only&gt;</v>
      </c>
      <c r="C37" s="162" t="str">
        <f>'Jan24'!C37</f>
        <v>WP &lt;insert&gt;</v>
      </c>
      <c r="D37" s="8"/>
      <c r="E37" s="8"/>
      <c r="F37" s="19"/>
      <c r="G37" s="19"/>
      <c r="H37" s="104"/>
      <c r="I37" s="8"/>
      <c r="J37" s="8"/>
      <c r="K37" s="8"/>
      <c r="L37" s="8"/>
      <c r="M37" s="19"/>
      <c r="N37" s="19"/>
      <c r="O37" s="8"/>
      <c r="P37" s="8"/>
      <c r="Q37" s="8"/>
      <c r="R37" s="8"/>
      <c r="S37" s="8"/>
      <c r="T37" s="19"/>
      <c r="U37" s="19"/>
      <c r="V37" s="8"/>
      <c r="W37" s="8"/>
      <c r="X37" s="8"/>
      <c r="Y37" s="8"/>
      <c r="Z37" s="8"/>
      <c r="AA37" s="19"/>
      <c r="AB37" s="19"/>
      <c r="AC37" s="8"/>
      <c r="AD37" s="8"/>
      <c r="AE37" s="8"/>
      <c r="AF37" s="8"/>
      <c r="AG37" s="6">
        <f t="shared" si="3"/>
        <v>0</v>
      </c>
      <c r="AH37" s="42" t="e">
        <f>AG37/$AG$48</f>
        <v>#DIV/0!</v>
      </c>
      <c r="AI37" s="269"/>
    </row>
    <row r="38" spans="1:35" ht="12.75" customHeight="1">
      <c r="A38" s="162" t="str">
        <f>IF(ISBLANK('Jan24'!A38),"",'Jan24'!A38)</f>
        <v>Non EU/Other Activities</v>
      </c>
      <c r="B38" s="5" t="str">
        <f>'Jan24'!B38</f>
        <v>&lt;input in Jan tab only&gt;</v>
      </c>
      <c r="C38" s="162" t="str">
        <f>'Jan24'!C38</f>
        <v>WP &lt;insert&gt;</v>
      </c>
      <c r="D38" s="8"/>
      <c r="E38" s="8"/>
      <c r="F38" s="19"/>
      <c r="G38" s="19"/>
      <c r="H38" s="104"/>
      <c r="I38" s="8"/>
      <c r="J38" s="8"/>
      <c r="K38" s="8"/>
      <c r="L38" s="8"/>
      <c r="M38" s="19"/>
      <c r="N38" s="19"/>
      <c r="O38" s="8"/>
      <c r="P38" s="8"/>
      <c r="Q38" s="8"/>
      <c r="R38" s="8"/>
      <c r="S38" s="8"/>
      <c r="T38" s="19"/>
      <c r="U38" s="19"/>
      <c r="V38" s="8"/>
      <c r="W38" s="8"/>
      <c r="X38" s="8"/>
      <c r="Y38" s="8"/>
      <c r="Z38" s="8"/>
      <c r="AA38" s="19"/>
      <c r="AB38" s="19"/>
      <c r="AC38" s="8"/>
      <c r="AD38" s="8"/>
      <c r="AE38" s="8"/>
      <c r="AF38" s="8"/>
      <c r="AG38" s="6">
        <f t="shared" si="3"/>
        <v>0</v>
      </c>
      <c r="AH38" s="42" t="e">
        <f t="shared" si="4"/>
        <v>#DIV/0!</v>
      </c>
      <c r="AI38" s="269"/>
    </row>
    <row r="39" spans="1:35" ht="12.75" customHeight="1">
      <c r="A39" s="162" t="str">
        <f>IF(ISBLANK('Jan24'!A39),"",'Jan24'!A39)</f>
        <v>Non EU/Other Activities</v>
      </c>
      <c r="B39" s="5" t="str">
        <f>'Jan24'!B39</f>
        <v>&lt;input in Jan tab only&gt;</v>
      </c>
      <c r="C39" s="162" t="str">
        <f>'Jan24'!C39</f>
        <v>WP &lt;insert&gt;</v>
      </c>
      <c r="D39" s="8"/>
      <c r="E39" s="8"/>
      <c r="F39" s="19"/>
      <c r="G39" s="19"/>
      <c r="H39" s="104"/>
      <c r="I39" s="8"/>
      <c r="J39" s="8"/>
      <c r="K39" s="8"/>
      <c r="L39" s="8"/>
      <c r="M39" s="19"/>
      <c r="N39" s="19"/>
      <c r="O39" s="8"/>
      <c r="P39" s="8"/>
      <c r="Q39" s="8"/>
      <c r="R39" s="8"/>
      <c r="S39" s="8"/>
      <c r="T39" s="19"/>
      <c r="U39" s="19"/>
      <c r="V39" s="8"/>
      <c r="W39" s="8"/>
      <c r="X39" s="8"/>
      <c r="Y39" s="8"/>
      <c r="Z39" s="8"/>
      <c r="AA39" s="19"/>
      <c r="AB39" s="19"/>
      <c r="AC39" s="8"/>
      <c r="AD39" s="8"/>
      <c r="AE39" s="8"/>
      <c r="AF39" s="8"/>
      <c r="AG39" s="6">
        <f t="shared" si="3"/>
        <v>0</v>
      </c>
      <c r="AH39" s="42" t="e">
        <f t="shared" si="4"/>
        <v>#DIV/0!</v>
      </c>
      <c r="AI39" s="269"/>
    </row>
    <row r="40" spans="1:35" ht="12.75" customHeight="1">
      <c r="A40" s="297" t="s">
        <v>148</v>
      </c>
      <c r="B40" s="298"/>
      <c r="C40" s="299"/>
      <c r="D40" s="6">
        <f t="shared" ref="D40:AF40" si="5">SUM(D34:D39)</f>
        <v>0</v>
      </c>
      <c r="E40" s="6">
        <f t="shared" si="5"/>
        <v>0</v>
      </c>
      <c r="F40" s="18">
        <f t="shared" si="5"/>
        <v>0</v>
      </c>
      <c r="G40" s="18">
        <f t="shared" si="5"/>
        <v>0</v>
      </c>
      <c r="H40" s="104">
        <f t="shared" si="5"/>
        <v>0</v>
      </c>
      <c r="I40" s="6">
        <f t="shared" si="5"/>
        <v>0</v>
      </c>
      <c r="J40" s="6">
        <f t="shared" si="5"/>
        <v>0</v>
      </c>
      <c r="K40" s="6">
        <f t="shared" si="5"/>
        <v>0</v>
      </c>
      <c r="L40" s="6">
        <f t="shared" si="5"/>
        <v>0</v>
      </c>
      <c r="M40" s="18">
        <f t="shared" si="5"/>
        <v>0</v>
      </c>
      <c r="N40" s="18">
        <f t="shared" si="5"/>
        <v>0</v>
      </c>
      <c r="O40" s="6">
        <f t="shared" si="5"/>
        <v>0</v>
      </c>
      <c r="P40" s="6">
        <f t="shared" si="5"/>
        <v>0</v>
      </c>
      <c r="Q40" s="6">
        <f t="shared" si="5"/>
        <v>0</v>
      </c>
      <c r="R40" s="6">
        <f t="shared" si="5"/>
        <v>0</v>
      </c>
      <c r="S40" s="6">
        <f t="shared" si="5"/>
        <v>0</v>
      </c>
      <c r="T40" s="18">
        <f t="shared" si="5"/>
        <v>0</v>
      </c>
      <c r="U40" s="18">
        <f t="shared" si="5"/>
        <v>0</v>
      </c>
      <c r="V40" s="6">
        <f t="shared" si="5"/>
        <v>0</v>
      </c>
      <c r="W40" s="6">
        <f t="shared" si="5"/>
        <v>0</v>
      </c>
      <c r="X40" s="6">
        <f t="shared" si="5"/>
        <v>0</v>
      </c>
      <c r="Y40" s="6">
        <f t="shared" si="5"/>
        <v>0</v>
      </c>
      <c r="Z40" s="6">
        <f t="shared" si="5"/>
        <v>0</v>
      </c>
      <c r="AA40" s="18">
        <f t="shared" si="5"/>
        <v>0</v>
      </c>
      <c r="AB40" s="18">
        <f t="shared" si="5"/>
        <v>0</v>
      </c>
      <c r="AC40" s="6">
        <f t="shared" si="5"/>
        <v>0</v>
      </c>
      <c r="AD40" s="6">
        <f t="shared" si="5"/>
        <v>0</v>
      </c>
      <c r="AE40" s="6">
        <f t="shared" si="5"/>
        <v>0</v>
      </c>
      <c r="AF40" s="6">
        <f t="shared" si="5"/>
        <v>0</v>
      </c>
      <c r="AG40" s="6">
        <f t="shared" si="3"/>
        <v>0</v>
      </c>
      <c r="AH40" s="42" t="e">
        <f>AG40/$AG$48</f>
        <v>#DIV/0!</v>
      </c>
      <c r="AI40" s="268"/>
    </row>
    <row r="41" spans="1:35"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40"/>
      <c r="AH41" s="40"/>
      <c r="AI41" s="270"/>
    </row>
    <row r="42" spans="1:35" ht="12.75" customHeight="1">
      <c r="A42" s="5" t="s">
        <v>19</v>
      </c>
      <c r="B42" s="5"/>
      <c r="C42" s="5"/>
      <c r="D42" s="8"/>
      <c r="E42" s="8"/>
      <c r="F42" s="19"/>
      <c r="G42" s="19"/>
      <c r="H42" s="8"/>
      <c r="I42" s="8"/>
      <c r="J42" s="8"/>
      <c r="K42" s="8"/>
      <c r="L42" s="8"/>
      <c r="M42" s="19"/>
      <c r="N42" s="19"/>
      <c r="O42" s="8"/>
      <c r="P42" s="8"/>
      <c r="Q42" s="8"/>
      <c r="R42" s="8"/>
      <c r="S42" s="8"/>
      <c r="T42" s="19"/>
      <c r="U42" s="19"/>
      <c r="V42" s="8"/>
      <c r="W42" s="8"/>
      <c r="X42" s="8"/>
      <c r="Y42" s="8"/>
      <c r="Z42" s="8"/>
      <c r="AA42" s="19"/>
      <c r="AB42" s="19"/>
      <c r="AC42" s="8"/>
      <c r="AD42" s="8"/>
      <c r="AE42" s="8"/>
      <c r="AF42" s="8"/>
      <c r="AG42" s="6">
        <f>SUM(D42:AF42)</f>
        <v>0</v>
      </c>
      <c r="AH42" s="6"/>
      <c r="AI42" s="269"/>
    </row>
    <row r="43" spans="1:35">
      <c r="A43" s="5" t="s">
        <v>20</v>
      </c>
      <c r="B43" s="5"/>
      <c r="C43" s="5"/>
      <c r="D43" s="8"/>
      <c r="E43" s="8"/>
      <c r="F43" s="19"/>
      <c r="G43" s="19"/>
      <c r="H43" s="104"/>
      <c r="I43" s="8"/>
      <c r="J43" s="8"/>
      <c r="K43" s="8"/>
      <c r="L43" s="8"/>
      <c r="M43" s="19"/>
      <c r="N43" s="19"/>
      <c r="O43" s="8"/>
      <c r="P43" s="8"/>
      <c r="Q43" s="8"/>
      <c r="R43" s="8"/>
      <c r="S43" s="8"/>
      <c r="T43" s="19"/>
      <c r="U43" s="19"/>
      <c r="V43" s="8"/>
      <c r="W43" s="8"/>
      <c r="X43" s="8"/>
      <c r="Y43" s="8"/>
      <c r="Z43" s="8"/>
      <c r="AA43" s="19"/>
      <c r="AB43" s="19"/>
      <c r="AC43" s="8"/>
      <c r="AD43" s="8"/>
      <c r="AE43" s="8"/>
      <c r="AF43" s="8"/>
      <c r="AG43" s="6">
        <f>SUM(D43:AF43)</f>
        <v>0</v>
      </c>
      <c r="AH43" s="6"/>
      <c r="AI43" s="269"/>
    </row>
    <row r="44" spans="1:35">
      <c r="A44" s="5" t="s">
        <v>36</v>
      </c>
      <c r="B44" s="5"/>
      <c r="C44" s="5"/>
      <c r="D44" s="8"/>
      <c r="E44" s="8"/>
      <c r="F44" s="19"/>
      <c r="G44" s="19"/>
      <c r="H44" s="104"/>
      <c r="I44" s="8"/>
      <c r="J44" s="8"/>
      <c r="K44" s="8"/>
      <c r="L44" s="8"/>
      <c r="M44" s="19"/>
      <c r="N44" s="19"/>
      <c r="O44" s="8"/>
      <c r="P44" s="8"/>
      <c r="Q44" s="8"/>
      <c r="R44" s="8"/>
      <c r="S44" s="8"/>
      <c r="T44" s="19"/>
      <c r="U44" s="19"/>
      <c r="V44" s="8"/>
      <c r="W44" s="8"/>
      <c r="X44" s="8"/>
      <c r="Y44" s="8"/>
      <c r="Z44" s="8"/>
      <c r="AA44" s="19"/>
      <c r="AB44" s="19"/>
      <c r="AC44" s="8"/>
      <c r="AD44" s="8"/>
      <c r="AE44" s="8"/>
      <c r="AF44" s="8"/>
      <c r="AG44" s="6">
        <f>SUM(D44:AF44)</f>
        <v>0</v>
      </c>
      <c r="AH44" s="6"/>
      <c r="AI44" s="269"/>
    </row>
    <row r="45" spans="1:35">
      <c r="A45" s="5" t="s">
        <v>21</v>
      </c>
      <c r="B45" s="5"/>
      <c r="C45" s="5"/>
      <c r="D45" s="8"/>
      <c r="E45" s="8"/>
      <c r="F45" s="19"/>
      <c r="G45" s="19"/>
      <c r="H45" s="104"/>
      <c r="I45" s="8"/>
      <c r="J45" s="8"/>
      <c r="K45" s="8"/>
      <c r="L45" s="8"/>
      <c r="M45" s="19"/>
      <c r="N45" s="19"/>
      <c r="O45" s="8"/>
      <c r="P45" s="8"/>
      <c r="Q45" s="8"/>
      <c r="R45" s="8"/>
      <c r="S45" s="8"/>
      <c r="T45" s="19"/>
      <c r="U45" s="19"/>
      <c r="V45" s="8"/>
      <c r="W45" s="8"/>
      <c r="X45" s="8"/>
      <c r="Y45" s="8"/>
      <c r="Z45" s="8"/>
      <c r="AA45" s="19"/>
      <c r="AB45" s="19"/>
      <c r="AC45" s="8"/>
      <c r="AD45" s="8"/>
      <c r="AE45" s="8"/>
      <c r="AF45" s="8"/>
      <c r="AG45" s="6">
        <f>SUM(D45:AF45)</f>
        <v>0</v>
      </c>
      <c r="AH45" s="6"/>
      <c r="AI45" s="269"/>
    </row>
    <row r="46" spans="1:35">
      <c r="A46" s="297" t="s">
        <v>149</v>
      </c>
      <c r="B46" s="300"/>
      <c r="C46" s="301"/>
      <c r="D46" s="6">
        <f t="shared" ref="D46:AB46" si="6">SUM(D42:D45)</f>
        <v>0</v>
      </c>
      <c r="E46" s="6">
        <f t="shared" si="6"/>
        <v>0</v>
      </c>
      <c r="F46" s="18">
        <f t="shared" si="6"/>
        <v>0</v>
      </c>
      <c r="G46" s="18">
        <f t="shared" si="6"/>
        <v>0</v>
      </c>
      <c r="H46" s="104">
        <f t="shared" si="6"/>
        <v>0</v>
      </c>
      <c r="I46" s="6">
        <f t="shared" si="6"/>
        <v>0</v>
      </c>
      <c r="J46" s="6">
        <f t="shared" si="6"/>
        <v>0</v>
      </c>
      <c r="K46" s="6">
        <f t="shared" si="6"/>
        <v>0</v>
      </c>
      <c r="L46" s="6">
        <f t="shared" si="6"/>
        <v>0</v>
      </c>
      <c r="M46" s="18">
        <f t="shared" si="6"/>
        <v>0</v>
      </c>
      <c r="N46" s="18">
        <f t="shared" si="6"/>
        <v>0</v>
      </c>
      <c r="O46" s="6">
        <f t="shared" si="6"/>
        <v>0</v>
      </c>
      <c r="P46" s="6">
        <f t="shared" si="6"/>
        <v>0</v>
      </c>
      <c r="Q46" s="6">
        <f t="shared" si="6"/>
        <v>0</v>
      </c>
      <c r="R46" s="6">
        <f t="shared" si="6"/>
        <v>0</v>
      </c>
      <c r="S46" s="6">
        <f t="shared" si="6"/>
        <v>0</v>
      </c>
      <c r="T46" s="18">
        <f t="shared" si="6"/>
        <v>0</v>
      </c>
      <c r="U46" s="18">
        <f t="shared" si="6"/>
        <v>0</v>
      </c>
      <c r="V46" s="6">
        <f t="shared" si="6"/>
        <v>0</v>
      </c>
      <c r="W46" s="6">
        <f t="shared" si="6"/>
        <v>0</v>
      </c>
      <c r="X46" s="6">
        <f t="shared" si="6"/>
        <v>0</v>
      </c>
      <c r="Y46" s="6">
        <f t="shared" si="6"/>
        <v>0</v>
      </c>
      <c r="Z46" s="6">
        <f t="shared" si="6"/>
        <v>0</v>
      </c>
      <c r="AA46" s="18">
        <f t="shared" si="6"/>
        <v>0</v>
      </c>
      <c r="AB46" s="18">
        <f t="shared" si="6"/>
        <v>0</v>
      </c>
      <c r="AC46" s="6">
        <f>SUM(AC42:AC45)</f>
        <v>0</v>
      </c>
      <c r="AD46" s="6">
        <f t="shared" ref="AD46:AF46" si="7">SUM(AD42:AD45)</f>
        <v>0</v>
      </c>
      <c r="AE46" s="6">
        <f t="shared" si="7"/>
        <v>0</v>
      </c>
      <c r="AF46" s="6">
        <f t="shared" si="7"/>
        <v>0</v>
      </c>
      <c r="AG46" s="6">
        <f>SUM(D46:AF46)</f>
        <v>0</v>
      </c>
      <c r="AH46" s="6"/>
      <c r="AI46" s="7"/>
    </row>
    <row r="47" spans="1:35">
      <c r="A47" s="251"/>
      <c r="B47" s="252"/>
      <c r="C47" s="252"/>
      <c r="D47" s="11"/>
      <c r="E47" s="11"/>
      <c r="F47" s="11"/>
      <c r="G47" s="11"/>
      <c r="H47" s="264"/>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260"/>
      <c r="AI47" s="261"/>
    </row>
    <row r="48" spans="1:35">
      <c r="A48" s="297" t="s">
        <v>150</v>
      </c>
      <c r="B48" s="300"/>
      <c r="C48" s="301"/>
      <c r="D48" s="9">
        <f t="shared" ref="D48:AF48" si="8">D32+D40</f>
        <v>0</v>
      </c>
      <c r="E48" s="9">
        <f t="shared" si="8"/>
        <v>0</v>
      </c>
      <c r="F48" s="18">
        <f t="shared" si="8"/>
        <v>0</v>
      </c>
      <c r="G48" s="18">
        <f t="shared" si="8"/>
        <v>0</v>
      </c>
      <c r="H48" s="104">
        <f t="shared" si="8"/>
        <v>0</v>
      </c>
      <c r="I48" s="9">
        <f t="shared" si="8"/>
        <v>0</v>
      </c>
      <c r="J48" s="9">
        <f t="shared" si="8"/>
        <v>0</v>
      </c>
      <c r="K48" s="9">
        <f t="shared" si="8"/>
        <v>0</v>
      </c>
      <c r="L48" s="9">
        <f t="shared" si="8"/>
        <v>0</v>
      </c>
      <c r="M48" s="18">
        <f t="shared" si="8"/>
        <v>0</v>
      </c>
      <c r="N48" s="18">
        <f t="shared" si="8"/>
        <v>0</v>
      </c>
      <c r="O48" s="9">
        <f t="shared" si="8"/>
        <v>0</v>
      </c>
      <c r="P48" s="9">
        <f t="shared" si="8"/>
        <v>0</v>
      </c>
      <c r="Q48" s="9">
        <f t="shared" si="8"/>
        <v>0</v>
      </c>
      <c r="R48" s="9">
        <f t="shared" si="8"/>
        <v>0</v>
      </c>
      <c r="S48" s="9">
        <f t="shared" si="8"/>
        <v>0</v>
      </c>
      <c r="T48" s="18">
        <f t="shared" si="8"/>
        <v>0</v>
      </c>
      <c r="U48" s="18">
        <f t="shared" si="8"/>
        <v>0</v>
      </c>
      <c r="V48" s="9">
        <f t="shared" si="8"/>
        <v>0</v>
      </c>
      <c r="W48" s="9">
        <f t="shared" si="8"/>
        <v>0</v>
      </c>
      <c r="X48" s="9">
        <f t="shared" si="8"/>
        <v>0</v>
      </c>
      <c r="Y48" s="9">
        <f t="shared" si="8"/>
        <v>0</v>
      </c>
      <c r="Z48" s="9">
        <f t="shared" si="8"/>
        <v>0</v>
      </c>
      <c r="AA48" s="18">
        <f t="shared" si="8"/>
        <v>0</v>
      </c>
      <c r="AB48" s="18">
        <f t="shared" si="8"/>
        <v>0</v>
      </c>
      <c r="AC48" s="9">
        <f t="shared" si="8"/>
        <v>0</v>
      </c>
      <c r="AD48" s="9">
        <f t="shared" si="8"/>
        <v>0</v>
      </c>
      <c r="AE48" s="9">
        <f t="shared" si="8"/>
        <v>0</v>
      </c>
      <c r="AF48" s="9">
        <f t="shared" si="8"/>
        <v>0</v>
      </c>
      <c r="AG48" s="9">
        <f>AG32+AG40</f>
        <v>0</v>
      </c>
      <c r="AH48" s="30"/>
      <c r="AI48" s="262"/>
    </row>
    <row r="49" spans="1:35">
      <c r="A49" s="163"/>
      <c r="B49" s="254"/>
      <c r="C49" s="254"/>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259"/>
      <c r="AH49" s="29"/>
      <c r="AI49" s="262"/>
    </row>
    <row r="50" spans="1:35">
      <c r="A50" s="297" t="s">
        <v>151</v>
      </c>
      <c r="B50" s="300"/>
      <c r="C50" s="301"/>
      <c r="D50" s="6">
        <f t="shared" ref="D50:AF50" si="9">D32+D40+D46</f>
        <v>0</v>
      </c>
      <c r="E50" s="6">
        <f t="shared" si="9"/>
        <v>0</v>
      </c>
      <c r="F50" s="18">
        <f t="shared" si="9"/>
        <v>0</v>
      </c>
      <c r="G50" s="18">
        <f t="shared" si="9"/>
        <v>0</v>
      </c>
      <c r="H50" s="104">
        <f t="shared" si="9"/>
        <v>0</v>
      </c>
      <c r="I50" s="6">
        <f t="shared" si="9"/>
        <v>0</v>
      </c>
      <c r="J50" s="6">
        <f t="shared" si="9"/>
        <v>0</v>
      </c>
      <c r="K50" s="6">
        <f t="shared" si="9"/>
        <v>0</v>
      </c>
      <c r="L50" s="6">
        <f t="shared" si="9"/>
        <v>0</v>
      </c>
      <c r="M50" s="18">
        <f t="shared" si="9"/>
        <v>0</v>
      </c>
      <c r="N50" s="18">
        <f t="shared" si="9"/>
        <v>0</v>
      </c>
      <c r="O50" s="6">
        <f t="shared" si="9"/>
        <v>0</v>
      </c>
      <c r="P50" s="6">
        <f t="shared" si="9"/>
        <v>0</v>
      </c>
      <c r="Q50" s="6">
        <f t="shared" si="9"/>
        <v>0</v>
      </c>
      <c r="R50" s="6">
        <f t="shared" si="9"/>
        <v>0</v>
      </c>
      <c r="S50" s="6">
        <f t="shared" si="9"/>
        <v>0</v>
      </c>
      <c r="T50" s="18">
        <f t="shared" si="9"/>
        <v>0</v>
      </c>
      <c r="U50" s="18">
        <f t="shared" si="9"/>
        <v>0</v>
      </c>
      <c r="V50" s="6">
        <f t="shared" si="9"/>
        <v>0</v>
      </c>
      <c r="W50" s="6">
        <f t="shared" si="9"/>
        <v>0</v>
      </c>
      <c r="X50" s="6">
        <f t="shared" si="9"/>
        <v>0</v>
      </c>
      <c r="Y50" s="6">
        <f t="shared" si="9"/>
        <v>0</v>
      </c>
      <c r="Z50" s="6">
        <f t="shared" si="9"/>
        <v>0</v>
      </c>
      <c r="AA50" s="18">
        <f t="shared" si="9"/>
        <v>0</v>
      </c>
      <c r="AB50" s="18">
        <f t="shared" si="9"/>
        <v>0</v>
      </c>
      <c r="AC50" s="6">
        <f t="shared" si="9"/>
        <v>0</v>
      </c>
      <c r="AD50" s="6">
        <f t="shared" si="9"/>
        <v>0</v>
      </c>
      <c r="AE50" s="6">
        <f t="shared" si="9"/>
        <v>0</v>
      </c>
      <c r="AF50" s="6">
        <f t="shared" si="9"/>
        <v>0</v>
      </c>
      <c r="AG50" s="6">
        <f>AG46+AG48</f>
        <v>0</v>
      </c>
      <c r="AH50" s="263"/>
      <c r="AI50" s="16"/>
    </row>
    <row r="53" spans="1:35">
      <c r="B53" s="55" t="s">
        <v>22</v>
      </c>
      <c r="C53" s="56"/>
      <c r="D53" s="57"/>
      <c r="E53" s="57"/>
      <c r="F53" s="57"/>
      <c r="G53" s="57"/>
      <c r="H53" s="58"/>
      <c r="J53" s="55" t="s">
        <v>23</v>
      </c>
      <c r="K53" s="57"/>
      <c r="L53" s="57"/>
      <c r="M53" s="57"/>
      <c r="N53" s="57"/>
      <c r="O53" s="57"/>
      <c r="P53" s="57"/>
      <c r="Q53" s="57"/>
      <c r="R53" s="57"/>
      <c r="S53" s="57"/>
      <c r="T53" s="57"/>
      <c r="U53" s="57"/>
      <c r="V53" s="58"/>
      <c r="X53" s="20" t="s">
        <v>71</v>
      </c>
      <c r="Y53" s="12"/>
      <c r="Z53" s="12"/>
      <c r="AA53" s="12"/>
      <c r="AB53" s="23"/>
      <c r="AC53" s="12"/>
      <c r="AD53" s="12"/>
      <c r="AE53" s="12"/>
      <c r="AF53" s="12"/>
      <c r="AG53" s="12"/>
      <c r="AH53" s="12"/>
      <c r="AI53" s="13"/>
    </row>
    <row r="54" spans="1:35">
      <c r="B54" s="236"/>
      <c r="C54" s="164"/>
      <c r="D54" s="164"/>
      <c r="E54" s="164"/>
      <c r="F54" s="164"/>
      <c r="G54" s="164"/>
      <c r="H54" s="59"/>
      <c r="J54" s="243"/>
      <c r="K54" s="244"/>
      <c r="L54" s="244"/>
      <c r="M54" s="244"/>
      <c r="N54" s="244"/>
      <c r="O54" s="244"/>
      <c r="P54" s="244"/>
      <c r="Q54" s="244"/>
      <c r="R54" s="244"/>
      <c r="S54" s="244"/>
      <c r="T54" s="244"/>
      <c r="U54" s="244"/>
      <c r="V54" s="59"/>
      <c r="X54" s="13"/>
      <c r="AH54" s="29" t="s">
        <v>37</v>
      </c>
      <c r="AI54" s="30"/>
    </row>
    <row r="55" spans="1:35">
      <c r="B55" s="236"/>
      <c r="C55" s="164"/>
      <c r="D55" s="164"/>
      <c r="E55" s="164"/>
      <c r="F55" s="164"/>
      <c r="G55" s="164"/>
      <c r="H55" s="59"/>
      <c r="J55" s="243"/>
      <c r="K55" s="244"/>
      <c r="L55" s="244"/>
      <c r="M55" s="244"/>
      <c r="N55" s="244"/>
      <c r="O55" s="244"/>
      <c r="P55" s="244"/>
      <c r="Q55" s="244"/>
      <c r="R55" s="244"/>
      <c r="S55" s="244"/>
      <c r="T55" s="244"/>
      <c r="U55" s="244"/>
      <c r="V55" s="59"/>
      <c r="X55" s="43" t="s">
        <v>38</v>
      </c>
      <c r="AG55" s="265">
        <f>AG48</f>
        <v>0</v>
      </c>
      <c r="AH55" s="231" t="e">
        <f>AG55/AG48</f>
        <v>#DIV/0!</v>
      </c>
      <c r="AI55" s="233"/>
    </row>
    <row r="56" spans="1:35">
      <c r="B56" s="236"/>
      <c r="C56" s="164"/>
      <c r="D56" s="164"/>
      <c r="E56" s="164"/>
      <c r="F56" s="164"/>
      <c r="G56" s="164"/>
      <c r="H56" s="59"/>
      <c r="J56" s="243"/>
      <c r="K56" s="244"/>
      <c r="L56" s="244"/>
      <c r="M56" s="244"/>
      <c r="N56" s="244"/>
      <c r="O56" s="244"/>
      <c r="P56" s="244"/>
      <c r="Q56" s="244"/>
      <c r="R56" s="244"/>
      <c r="S56" s="244"/>
      <c r="T56" s="244"/>
      <c r="U56" s="244"/>
      <c r="V56" s="59"/>
      <c r="X56" s="13"/>
      <c r="AC56" s="3"/>
      <c r="AD56" s="3"/>
      <c r="AE56" s="3"/>
      <c r="AF56" s="3"/>
      <c r="AG56" s="265"/>
      <c r="AH56" s="167"/>
      <c r="AI56" s="13"/>
    </row>
    <row r="57" spans="1:35">
      <c r="B57" s="236"/>
      <c r="C57" s="164"/>
      <c r="D57" s="164"/>
      <c r="E57" s="164"/>
      <c r="F57" s="164"/>
      <c r="G57" s="164"/>
      <c r="H57" s="59"/>
      <c r="J57" s="245"/>
      <c r="K57" s="246"/>
      <c r="L57" s="246"/>
      <c r="M57" s="246"/>
      <c r="N57" s="246"/>
      <c r="O57" s="246"/>
      <c r="P57" s="246"/>
      <c r="Q57" s="246"/>
      <c r="R57" s="246"/>
      <c r="S57" s="246"/>
      <c r="T57" s="246"/>
      <c r="U57" s="246"/>
      <c r="V57" s="59"/>
      <c r="X57" s="165" t="str">
        <f>$A$16</f>
        <v>EU Projects</v>
      </c>
      <c r="AA57" s="166"/>
      <c r="AG57" s="266">
        <f>AG32</f>
        <v>0</v>
      </c>
      <c r="AH57" s="167" t="e">
        <f>AG57/AG55</f>
        <v>#DIV/0!</v>
      </c>
      <c r="AI57" s="13"/>
    </row>
    <row r="58" spans="1:35">
      <c r="B58" s="248" t="str">
        <f>C4</f>
        <v>&lt;input name in Jan tab only&gt;</v>
      </c>
      <c r="C58" s="57"/>
      <c r="D58" s="57"/>
      <c r="E58" s="57"/>
      <c r="F58" s="57"/>
      <c r="G58" s="57"/>
      <c r="H58" s="59"/>
      <c r="J58" s="248" t="str">
        <f>'Jan24'!J58:U58</f>
        <v>&lt;input approver's name here in Jan tab only&gt;</v>
      </c>
      <c r="K58" s="257"/>
      <c r="L58" s="257"/>
      <c r="M58" s="257"/>
      <c r="N58" s="257"/>
      <c r="O58" s="257"/>
      <c r="P58" s="257"/>
      <c r="Q58" s="257"/>
      <c r="R58" s="257"/>
      <c r="S58" s="257"/>
      <c r="T58" s="257"/>
      <c r="U58" s="257"/>
      <c r="V58" s="59"/>
      <c r="X58" s="165" t="str">
        <f>$A$33</f>
        <v>Internal and National Projects</v>
      </c>
      <c r="AG58" s="267">
        <f>AG40</f>
        <v>0</v>
      </c>
      <c r="AH58" s="232" t="e">
        <f>AG58/AG55</f>
        <v>#DIV/0!</v>
      </c>
      <c r="AI58" s="234"/>
    </row>
    <row r="59" spans="1:35">
      <c r="B59" s="238"/>
      <c r="C59" s="164"/>
      <c r="D59" s="164"/>
      <c r="E59" s="164"/>
      <c r="F59" s="164"/>
      <c r="G59" s="164"/>
      <c r="H59" s="59"/>
      <c r="J59" s="238"/>
      <c r="K59" s="237"/>
      <c r="L59" s="237"/>
      <c r="M59" s="237"/>
      <c r="N59" s="237"/>
      <c r="O59" s="237"/>
      <c r="P59" s="237"/>
      <c r="Q59" s="237"/>
      <c r="R59" s="237"/>
      <c r="S59" s="237"/>
      <c r="T59" s="237"/>
      <c r="U59" s="237"/>
      <c r="V59" s="59"/>
      <c r="X59" s="13"/>
      <c r="AG59" s="266">
        <f>AG57+AG58</f>
        <v>0</v>
      </c>
      <c r="AH59" s="167" t="e">
        <f>AH57+AH58</f>
        <v>#DIV/0!</v>
      </c>
      <c r="AI59" s="13"/>
    </row>
    <row r="60" spans="1:35">
      <c r="B60" s="235" t="s">
        <v>64</v>
      </c>
      <c r="C60" s="239"/>
      <c r="D60" s="239"/>
      <c r="E60" s="239"/>
      <c r="F60" s="239"/>
      <c r="G60" s="239"/>
      <c r="H60" s="241"/>
      <c r="J60" s="235" t="s">
        <v>64</v>
      </c>
      <c r="K60" s="239"/>
      <c r="L60" s="239"/>
      <c r="M60" s="239"/>
      <c r="N60" s="239"/>
      <c r="O60" s="239"/>
      <c r="P60" s="239"/>
      <c r="Q60" s="239"/>
      <c r="R60" s="239"/>
      <c r="S60" s="164"/>
      <c r="T60" s="164"/>
      <c r="U60" s="164"/>
      <c r="V60" s="59"/>
      <c r="X60" s="21"/>
      <c r="Y60" s="15"/>
      <c r="Z60" s="15"/>
      <c r="AA60" s="15"/>
      <c r="AB60" s="15"/>
      <c r="AC60" s="15"/>
      <c r="AD60" s="15"/>
      <c r="AE60" s="15"/>
      <c r="AF60" s="15"/>
      <c r="AG60" s="15"/>
      <c r="AH60" s="15"/>
      <c r="AI60" s="13"/>
    </row>
    <row r="61" spans="1:35">
      <c r="B61" s="255"/>
      <c r="C61" s="240"/>
      <c r="D61" s="240"/>
      <c r="E61" s="239"/>
      <c r="F61" s="239"/>
      <c r="G61" s="239"/>
      <c r="H61" s="241"/>
      <c r="J61" s="255"/>
      <c r="K61" s="258"/>
      <c r="L61" s="258"/>
      <c r="M61" s="258"/>
      <c r="N61" s="258"/>
      <c r="O61" s="258"/>
      <c r="P61" s="258"/>
      <c r="Q61" s="258"/>
      <c r="R61" s="258"/>
      <c r="S61" s="164"/>
      <c r="T61" s="164"/>
      <c r="U61" s="164"/>
      <c r="V61" s="59"/>
    </row>
    <row r="62" spans="1:35">
      <c r="B62" s="61"/>
      <c r="C62" s="62"/>
      <c r="D62" s="60"/>
      <c r="E62" s="60"/>
      <c r="F62" s="60"/>
      <c r="G62" s="60"/>
      <c r="H62" s="63"/>
      <c r="J62" s="61"/>
      <c r="K62" s="60"/>
      <c r="L62" s="60"/>
      <c r="M62" s="60"/>
      <c r="N62" s="60"/>
      <c r="O62" s="60"/>
      <c r="P62" s="60"/>
      <c r="Q62" s="60"/>
      <c r="R62" s="60"/>
      <c r="S62" s="60"/>
      <c r="T62" s="60"/>
      <c r="U62" s="60"/>
      <c r="V62" s="63"/>
    </row>
    <row r="63" spans="1:35">
      <c r="A63" s="25"/>
      <c r="B63" s="25"/>
      <c r="C63" s="25"/>
      <c r="J63" s="25"/>
    </row>
    <row r="64" spans="1:35">
      <c r="B64" s="168" t="s">
        <v>108</v>
      </c>
      <c r="C64" s="25"/>
      <c r="I64" s="294" t="s">
        <v>61</v>
      </c>
      <c r="J64" s="294"/>
      <c r="K64" s="157" t="s">
        <v>65</v>
      </c>
    </row>
    <row r="65" spans="2:11">
      <c r="B65" s="157" t="s">
        <v>145</v>
      </c>
      <c r="K65" s="157" t="s">
        <v>146</v>
      </c>
    </row>
    <row r="66" spans="2:11">
      <c r="B66" s="157"/>
    </row>
    <row r="67" spans="2:11">
      <c r="K67" s="157" t="s">
        <v>143</v>
      </c>
    </row>
    <row r="68" spans="2:11">
      <c r="K68" s="157" t="s">
        <v>144</v>
      </c>
    </row>
  </sheetData>
  <sheetProtection algorithmName="SHA-512" hashValue="PI90GO4H7Nc1FKdlr72t7p1XMHdbKwNjU0+EUHqbpiUx9sYNZJFdg2flxi0TRPaNr/PY9UsUq/A/8yyVkeb+ig==" saltValue="Tekl1RwE3iB6e2OkvfsxUQ==" spinCount="100000" sheet="1" objects="1" scenarios="1"/>
  <protectedRanges>
    <protectedRange sqref="D17:AF31" name="Range2_1"/>
    <protectedRange sqref="D34:AF39" name="Range4_1"/>
    <protectedRange sqref="D42:AF45" name="Range6_1"/>
    <protectedRange sqref="C9" name="Range1_2"/>
    <protectedRange sqref="C4:D6" name="Range1_1_1"/>
    <protectedRange sqref="A53:A62" name="Range9_1_1_1"/>
    <protectedRange sqref="A53:A62" name="Range8_1_1_1"/>
    <protectedRange sqref="AI17:AI31" name="Range4"/>
    <protectedRange sqref="AI34:AI39" name="Range6"/>
    <protectedRange sqref="AI42:AI45" name="Range8"/>
  </protectedRanges>
  <mergeCells count="13">
    <mergeCell ref="A9:B9"/>
    <mergeCell ref="A4:B4"/>
    <mergeCell ref="A6:B6"/>
    <mergeCell ref="A7:B7"/>
    <mergeCell ref="C4:H4"/>
    <mergeCell ref="C5:H5"/>
    <mergeCell ref="C6:H6"/>
    <mergeCell ref="I64:J64"/>
    <mergeCell ref="A40:C40"/>
    <mergeCell ref="A32:C32"/>
    <mergeCell ref="A46:C46"/>
    <mergeCell ref="A48:C48"/>
    <mergeCell ref="A50:C50"/>
  </mergeCells>
  <phoneticPr fontId="0" type="noConversion"/>
  <dataValidations count="2">
    <dataValidation allowBlank="1" showInputMessage="1" showErrorMessage="1" prompt="Please complete these cells on Jan13 sheet - please refer to Guidance for further detail" sqref="C17:C31" xr:uid="{9EE9FD9E-DEDE-43FC-9DF4-EBD3457269D7}"/>
    <dataValidation allowBlank="1" showErrorMessage="1" sqref="A17:B31 A34:A39" xr:uid="{F1A3EEA0-69AE-4DD5-B246-0A82D0E83A49}"/>
  </dataValidations>
  <pageMargins left="0.19685039370078741" right="0.19685039370078741" top="0.19685039370078741" bottom="0.19685039370078741" header="0.51181102362204722" footer="0.51181102362204722"/>
  <pageSetup paperSize="9" scale="60" orientation="landscape" r:id="rId1"/>
  <ignoredErrors>
    <ignoredError sqref="B35:C39 B34:C34" unlockedFormula="1"/>
  </ignoredErrors>
  <extLst>
    <ext xmlns:x14="http://schemas.microsoft.com/office/spreadsheetml/2009/9/main" uri="{CCE6A557-97BC-4b89-ADB6-D9C93CAAB3DF}">
      <x14:dataValidations xmlns:xm="http://schemas.microsoft.com/office/excel/2006/main" count="1">
        <x14:dataValidation type="list" showErrorMessage="1" xr:uid="{E1557BE4-FB63-4C4F-BBE4-9A3610EBFA0C}">
          <x14:formula1>
            <xm:f>'Dropdown Options'!$B$2:$B$8</xm:f>
          </x14:formula1>
          <xm:sqref>C6:H6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68"/>
  <sheetViews>
    <sheetView zoomScale="85" zoomScaleNormal="85" workbookViewId="0">
      <pane xSplit="3" ySplit="16" topLeftCell="D17" activePane="bottomRight" state="frozen"/>
      <selection activeCell="A34" sqref="A34:A39"/>
      <selection pane="topRight" activeCell="A34" sqref="A34:A39"/>
      <selection pane="bottomLeft" activeCell="A34" sqref="A34:A39"/>
      <selection pane="bottomRight" activeCell="AM34" sqref="AM34"/>
    </sheetView>
  </sheetViews>
  <sheetFormatPr defaultColWidth="11.44140625" defaultRowHeight="13.2"/>
  <cols>
    <col min="1" max="2" width="29.6640625" customWidth="1"/>
    <col min="3" max="3" width="10.6640625" customWidth="1"/>
    <col min="4" max="34" width="5" customWidth="1"/>
    <col min="35" max="35" width="7.109375" customWidth="1"/>
    <col min="36" max="36" width="8.44140625" bestFit="1" customWidth="1"/>
    <col min="37" max="38" width="16.44140625" customWidth="1"/>
  </cols>
  <sheetData>
    <row r="1" spans="1:37" ht="12" customHeight="1"/>
    <row r="2" spans="1:37" ht="31.5" customHeight="1">
      <c r="A2" s="2" t="s">
        <v>0</v>
      </c>
      <c r="B2" s="68" t="s">
        <v>72</v>
      </c>
    </row>
    <row r="3" spans="1:37" ht="12" customHeight="1">
      <c r="H3" s="4"/>
      <c r="I3" s="4"/>
      <c r="J3" s="4"/>
      <c r="K3" s="4"/>
    </row>
    <row r="4" spans="1:37" ht="17.399999999999999">
      <c r="A4" s="314" t="s">
        <v>2</v>
      </c>
      <c r="B4" s="315"/>
      <c r="C4" s="316" t="str">
        <f>'Jan24'!C4</f>
        <v>&lt;input name in Jan tab only&gt;</v>
      </c>
      <c r="D4" s="317"/>
      <c r="E4" s="317"/>
      <c r="F4" s="317"/>
      <c r="G4" s="318"/>
      <c r="I4" s="4"/>
      <c r="J4" s="4"/>
      <c r="K4" s="4"/>
      <c r="L4" s="4"/>
    </row>
    <row r="5" spans="1:37" ht="17.399999999999999">
      <c r="A5" s="222" t="s">
        <v>112</v>
      </c>
      <c r="B5" s="228"/>
      <c r="C5" s="316" t="str">
        <f>'Jan24'!C5</f>
        <v>&lt;input personnel no. in Jan tab only&gt;</v>
      </c>
      <c r="D5" s="317"/>
      <c r="E5" s="317"/>
      <c r="F5" s="317"/>
      <c r="G5" s="318"/>
      <c r="I5" s="4"/>
      <c r="J5" s="4"/>
      <c r="K5" s="4"/>
      <c r="L5" s="4"/>
    </row>
    <row r="6" spans="1:37" ht="17.399999999999999">
      <c r="A6" s="314" t="s">
        <v>59</v>
      </c>
      <c r="B6" s="315"/>
      <c r="C6" s="319" t="str">
        <f>'Jan24'!C6</f>
        <v>&lt;select from list in Jan tab only&gt;</v>
      </c>
      <c r="D6" s="320"/>
      <c r="E6" s="320"/>
      <c r="F6" s="320"/>
      <c r="G6" s="321"/>
      <c r="I6" s="4"/>
      <c r="J6" s="4"/>
      <c r="K6" s="4"/>
      <c r="L6" s="4"/>
    </row>
    <row r="7" spans="1:37" ht="18" customHeight="1">
      <c r="A7" s="314" t="s">
        <v>3</v>
      </c>
      <c r="B7" s="315"/>
      <c r="C7" s="285" t="s">
        <v>26</v>
      </c>
    </row>
    <row r="8" spans="1:37" ht="20.25" customHeight="1">
      <c r="A8" s="221" t="s">
        <v>4</v>
      </c>
      <c r="B8" s="221"/>
      <c r="C8" s="229">
        <f>'Jan24'!C8</f>
        <v>2024</v>
      </c>
      <c r="D8" s="45"/>
      <c r="E8" s="45"/>
      <c r="F8" s="45"/>
      <c r="J8" s="3"/>
    </row>
    <row r="9" spans="1:37" ht="36.75" customHeight="1">
      <c r="A9" s="295" t="s">
        <v>60</v>
      </c>
      <c r="B9" s="296"/>
      <c r="C9" s="287" t="str">
        <f>'Jan24'!C9</f>
        <v>&lt;enter no. in Jan tab&gt;</v>
      </c>
      <c r="D9" s="223"/>
      <c r="E9" s="223"/>
      <c r="F9" s="223"/>
      <c r="G9" s="223"/>
      <c r="H9" s="223"/>
      <c r="I9" s="223"/>
      <c r="J9" s="223"/>
      <c r="K9" s="223"/>
      <c r="L9" s="223"/>
      <c r="M9" s="223"/>
      <c r="N9" s="223"/>
      <c r="O9" s="223"/>
    </row>
    <row r="10" spans="1:37" ht="21.75" customHeight="1">
      <c r="D10" s="41"/>
      <c r="E10" s="225" t="s">
        <v>78</v>
      </c>
      <c r="I10" s="4"/>
      <c r="J10" s="4"/>
      <c r="K10" s="4"/>
      <c r="L10" s="4"/>
    </row>
    <row r="11" spans="1:37">
      <c r="A11" s="226" t="str">
        <f>'Jan24'!A11</f>
        <v>Only the yellow cells are writeable. Input the time in hours.</v>
      </c>
    </row>
    <row r="12" spans="1:37" ht="18" customHeight="1">
      <c r="A12" s="227" t="str">
        <f>'Jan24'!A12</f>
        <v>Please ensure that all timesheets are signed by the employee and the Principal Investigator.</v>
      </c>
    </row>
    <row r="13" spans="1:37" ht="12.75" customHeight="1"/>
    <row r="14" spans="1:37"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159" t="s">
        <v>62</v>
      </c>
      <c r="AK14" s="268" t="s">
        <v>7</v>
      </c>
    </row>
    <row r="15" spans="1:37" ht="12.75" customHeight="1">
      <c r="A15" s="5" t="s">
        <v>8</v>
      </c>
      <c r="B15" s="5"/>
      <c r="C15" s="5"/>
      <c r="D15" s="159" t="s">
        <v>14</v>
      </c>
      <c r="E15" s="71" t="s">
        <v>15</v>
      </c>
      <c r="F15" s="71" t="s">
        <v>9</v>
      </c>
      <c r="G15" s="159" t="s">
        <v>10</v>
      </c>
      <c r="H15" s="159" t="s">
        <v>11</v>
      </c>
      <c r="I15" s="159" t="s">
        <v>12</v>
      </c>
      <c r="J15" s="159" t="s">
        <v>13</v>
      </c>
      <c r="K15" s="159" t="s">
        <v>14</v>
      </c>
      <c r="L15" s="71" t="s">
        <v>15</v>
      </c>
      <c r="M15" s="71" t="s">
        <v>9</v>
      </c>
      <c r="N15" s="159" t="s">
        <v>10</v>
      </c>
      <c r="O15" s="159" t="s">
        <v>11</v>
      </c>
      <c r="P15" s="159" t="s">
        <v>12</v>
      </c>
      <c r="Q15" s="159" t="s">
        <v>13</v>
      </c>
      <c r="R15" s="159" t="s">
        <v>14</v>
      </c>
      <c r="S15" s="71" t="s">
        <v>15</v>
      </c>
      <c r="T15" s="71" t="s">
        <v>9</v>
      </c>
      <c r="U15" s="159" t="s">
        <v>10</v>
      </c>
      <c r="V15" s="159" t="s">
        <v>11</v>
      </c>
      <c r="W15" s="159" t="s">
        <v>12</v>
      </c>
      <c r="X15" s="159" t="s">
        <v>13</v>
      </c>
      <c r="Y15" s="159" t="s">
        <v>14</v>
      </c>
      <c r="Z15" s="71" t="s">
        <v>15</v>
      </c>
      <c r="AA15" s="71" t="s">
        <v>9</v>
      </c>
      <c r="AB15" s="159" t="s">
        <v>10</v>
      </c>
      <c r="AC15" s="159" t="s">
        <v>11</v>
      </c>
      <c r="AD15" s="159" t="s">
        <v>12</v>
      </c>
      <c r="AE15" s="159" t="s">
        <v>13</v>
      </c>
      <c r="AF15" s="9" t="s">
        <v>14</v>
      </c>
      <c r="AG15" s="71" t="s">
        <v>15</v>
      </c>
      <c r="AH15" s="71" t="s">
        <v>9</v>
      </c>
      <c r="AI15" s="6"/>
      <c r="AJ15" s="159" t="s">
        <v>63</v>
      </c>
      <c r="AK15" s="7"/>
    </row>
    <row r="16" spans="1:37"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75" customHeight="1">
      <c r="A17" s="5" t="str">
        <f>'Jan24'!A17</f>
        <v>EC grant no, UCD a/c no. + Project Title</v>
      </c>
      <c r="B17" s="162" t="str">
        <f>'Jan24'!B17</f>
        <v>&lt;select from list in Jan tab only&gt;</v>
      </c>
      <c r="C17" s="162" t="str">
        <f>'Jan24'!C17</f>
        <v>WP &lt;insert&gt;</v>
      </c>
      <c r="D17" s="8"/>
      <c r="E17" s="19"/>
      <c r="F17" s="19"/>
      <c r="G17" s="8"/>
      <c r="H17" s="8"/>
      <c r="I17" s="8"/>
      <c r="J17" s="8"/>
      <c r="K17" s="8"/>
      <c r="L17" s="19"/>
      <c r="M17" s="19"/>
      <c r="N17" s="8"/>
      <c r="O17" s="8"/>
      <c r="P17" s="8"/>
      <c r="Q17" s="8"/>
      <c r="R17" s="8"/>
      <c r="S17" s="19"/>
      <c r="T17" s="19"/>
      <c r="U17" s="104"/>
      <c r="V17" s="8"/>
      <c r="W17" s="8"/>
      <c r="X17" s="8"/>
      <c r="Y17" s="8"/>
      <c r="Z17" s="19"/>
      <c r="AA17" s="19"/>
      <c r="AB17" s="8"/>
      <c r="AC17" s="8"/>
      <c r="AD17" s="8"/>
      <c r="AE17" s="8"/>
      <c r="AF17" s="104"/>
      <c r="AG17" s="19"/>
      <c r="AH17" s="19"/>
      <c r="AI17" s="6">
        <f>SUM(D17:AH17)</f>
        <v>0</v>
      </c>
      <c r="AJ17" s="42" t="e">
        <f t="shared" ref="AJ17:AJ32" si="0">AI17/$AI$48</f>
        <v>#DIV/0!</v>
      </c>
      <c r="AK17" s="271"/>
    </row>
    <row r="18" spans="1:37" ht="12.75" customHeight="1">
      <c r="A18" s="5" t="str">
        <f>'Jan24'!A18</f>
        <v>EC grant no, UCD a/c no. + Project Title</v>
      </c>
      <c r="B18" s="162" t="str">
        <f>'Jan24'!B18</f>
        <v>&lt;select from list in Jan tab only&gt;</v>
      </c>
      <c r="C18" s="162" t="str">
        <f>'Jan24'!C18</f>
        <v>WP &lt;insert&gt;</v>
      </c>
      <c r="D18" s="8"/>
      <c r="E18" s="19"/>
      <c r="F18" s="19"/>
      <c r="G18" s="8"/>
      <c r="H18" s="8"/>
      <c r="I18" s="8"/>
      <c r="J18" s="8"/>
      <c r="K18" s="8"/>
      <c r="L18" s="19"/>
      <c r="M18" s="19"/>
      <c r="N18" s="8"/>
      <c r="O18" s="8"/>
      <c r="P18" s="8"/>
      <c r="Q18" s="8"/>
      <c r="R18" s="8"/>
      <c r="S18" s="19"/>
      <c r="T18" s="19"/>
      <c r="U18" s="104"/>
      <c r="V18" s="8"/>
      <c r="W18" s="8"/>
      <c r="X18" s="8"/>
      <c r="Y18" s="8"/>
      <c r="Z18" s="19"/>
      <c r="AA18" s="19"/>
      <c r="AB18" s="8"/>
      <c r="AC18" s="8"/>
      <c r="AD18" s="8"/>
      <c r="AE18" s="8"/>
      <c r="AF18" s="104"/>
      <c r="AG18" s="19"/>
      <c r="AH18" s="19"/>
      <c r="AI18" s="6">
        <f t="shared" ref="AI18:AI31" si="1">SUM(D18:AH18)</f>
        <v>0</v>
      </c>
      <c r="AJ18" s="42" t="e">
        <f t="shared" si="0"/>
        <v>#DIV/0!</v>
      </c>
      <c r="AK18" s="271"/>
    </row>
    <row r="19" spans="1:37" ht="12.75" customHeight="1">
      <c r="A19" s="5" t="str">
        <f>'Jan24'!A19</f>
        <v>EC grant no, UCD a/c no. + Project Title</v>
      </c>
      <c r="B19" s="162" t="str">
        <f>'Jan24'!B19</f>
        <v>&lt;select from list in Jan tab only&gt;</v>
      </c>
      <c r="C19" s="162" t="str">
        <f>'Jan24'!C19</f>
        <v>WP &lt;insert&gt;</v>
      </c>
      <c r="D19" s="8"/>
      <c r="E19" s="19"/>
      <c r="F19" s="19"/>
      <c r="G19" s="8"/>
      <c r="H19" s="8"/>
      <c r="I19" s="8"/>
      <c r="J19" s="8"/>
      <c r="K19" s="8"/>
      <c r="L19" s="19"/>
      <c r="M19" s="19"/>
      <c r="N19" s="8"/>
      <c r="O19" s="8"/>
      <c r="P19" s="8"/>
      <c r="Q19" s="8"/>
      <c r="R19" s="8"/>
      <c r="S19" s="19"/>
      <c r="T19" s="19"/>
      <c r="U19" s="104"/>
      <c r="V19" s="8"/>
      <c r="W19" s="8"/>
      <c r="X19" s="8"/>
      <c r="Y19" s="8"/>
      <c r="Z19" s="19"/>
      <c r="AA19" s="19"/>
      <c r="AB19" s="8"/>
      <c r="AC19" s="8"/>
      <c r="AD19" s="8"/>
      <c r="AE19" s="8"/>
      <c r="AF19" s="104"/>
      <c r="AG19" s="19"/>
      <c r="AH19" s="19"/>
      <c r="AI19" s="6">
        <f t="shared" si="1"/>
        <v>0</v>
      </c>
      <c r="AJ19" s="42" t="e">
        <f t="shared" si="0"/>
        <v>#DIV/0!</v>
      </c>
      <c r="AK19" s="271"/>
    </row>
    <row r="20" spans="1:37" ht="12.75" customHeight="1">
      <c r="A20" s="5" t="str">
        <f>'Jan24'!A20</f>
        <v>EC grant no, UCD a/c no. + Project Title</v>
      </c>
      <c r="B20" s="162" t="str">
        <f>'Jan24'!B20</f>
        <v>&lt;select from list in Jan tab only&gt;</v>
      </c>
      <c r="C20" s="162" t="str">
        <f>'Jan24'!C20</f>
        <v>WP &lt;insert&gt;</v>
      </c>
      <c r="D20" s="8"/>
      <c r="E20" s="19"/>
      <c r="F20" s="19"/>
      <c r="G20" s="8"/>
      <c r="H20" s="8"/>
      <c r="I20" s="8"/>
      <c r="J20" s="8"/>
      <c r="K20" s="8"/>
      <c r="L20" s="19"/>
      <c r="M20" s="19"/>
      <c r="N20" s="8"/>
      <c r="O20" s="8"/>
      <c r="P20" s="8"/>
      <c r="Q20" s="8"/>
      <c r="R20" s="8"/>
      <c r="S20" s="19"/>
      <c r="T20" s="19"/>
      <c r="U20" s="104"/>
      <c r="V20" s="8"/>
      <c r="W20" s="8"/>
      <c r="X20" s="8"/>
      <c r="Y20" s="8"/>
      <c r="Z20" s="19"/>
      <c r="AA20" s="19"/>
      <c r="AB20" s="8"/>
      <c r="AC20" s="8"/>
      <c r="AD20" s="8"/>
      <c r="AE20" s="8"/>
      <c r="AF20" s="104"/>
      <c r="AG20" s="19"/>
      <c r="AH20" s="19"/>
      <c r="AI20" s="6">
        <f t="shared" si="1"/>
        <v>0</v>
      </c>
      <c r="AJ20" s="42" t="e">
        <f t="shared" si="0"/>
        <v>#DIV/0!</v>
      </c>
      <c r="AK20" s="271"/>
    </row>
    <row r="21" spans="1:37" ht="12.75" customHeight="1">
      <c r="A21" s="5" t="str">
        <f>'Jan24'!A21</f>
        <v>EC grant no, UCD a/c no. + Project Title</v>
      </c>
      <c r="B21" s="162" t="str">
        <f>'Jan24'!B21</f>
        <v>&lt;select from list in Jan tab only&gt;</v>
      </c>
      <c r="C21" s="162" t="str">
        <f>'Jan24'!C21</f>
        <v>WP &lt;insert&gt;</v>
      </c>
      <c r="D21" s="8"/>
      <c r="E21" s="19"/>
      <c r="F21" s="19"/>
      <c r="G21" s="8"/>
      <c r="H21" s="8"/>
      <c r="I21" s="8"/>
      <c r="J21" s="8"/>
      <c r="K21" s="8"/>
      <c r="L21" s="19"/>
      <c r="M21" s="19"/>
      <c r="N21" s="8"/>
      <c r="O21" s="8"/>
      <c r="P21" s="8"/>
      <c r="Q21" s="8"/>
      <c r="R21" s="8"/>
      <c r="S21" s="19"/>
      <c r="T21" s="19"/>
      <c r="U21" s="104"/>
      <c r="V21" s="8"/>
      <c r="W21" s="8"/>
      <c r="X21" s="8"/>
      <c r="Y21" s="8"/>
      <c r="Z21" s="19"/>
      <c r="AA21" s="19"/>
      <c r="AB21" s="8"/>
      <c r="AC21" s="8"/>
      <c r="AD21" s="8"/>
      <c r="AE21" s="8"/>
      <c r="AF21" s="104"/>
      <c r="AG21" s="19"/>
      <c r="AH21" s="19"/>
      <c r="AI21" s="6">
        <f t="shared" si="1"/>
        <v>0</v>
      </c>
      <c r="AJ21" s="42" t="e">
        <f t="shared" si="0"/>
        <v>#DIV/0!</v>
      </c>
      <c r="AK21" s="271"/>
    </row>
    <row r="22" spans="1:37" ht="12.75" customHeight="1">
      <c r="A22" s="5" t="str">
        <f>'Jan24'!A22</f>
        <v>EC grant no, UCD a/c no. + Project Title</v>
      </c>
      <c r="B22" s="162" t="str">
        <f>'Jan24'!B22</f>
        <v>&lt;select from list in Jan tab only&gt;</v>
      </c>
      <c r="C22" s="162" t="str">
        <f>'Jan24'!C22</f>
        <v>WP &lt;insert&gt;</v>
      </c>
      <c r="D22" s="8"/>
      <c r="E22" s="19"/>
      <c r="F22" s="19"/>
      <c r="G22" s="8"/>
      <c r="H22" s="8"/>
      <c r="I22" s="8"/>
      <c r="J22" s="8"/>
      <c r="K22" s="8"/>
      <c r="L22" s="19"/>
      <c r="M22" s="19"/>
      <c r="N22" s="8"/>
      <c r="O22" s="8"/>
      <c r="P22" s="8"/>
      <c r="Q22" s="8"/>
      <c r="R22" s="8"/>
      <c r="S22" s="19"/>
      <c r="T22" s="19"/>
      <c r="U22" s="104"/>
      <c r="V22" s="8"/>
      <c r="W22" s="8"/>
      <c r="X22" s="8"/>
      <c r="Y22" s="8"/>
      <c r="Z22" s="19"/>
      <c r="AA22" s="19"/>
      <c r="AB22" s="8"/>
      <c r="AC22" s="8"/>
      <c r="AD22" s="8"/>
      <c r="AE22" s="8"/>
      <c r="AF22" s="104"/>
      <c r="AG22" s="19"/>
      <c r="AH22" s="19"/>
      <c r="AI22" s="6">
        <f t="shared" si="1"/>
        <v>0</v>
      </c>
      <c r="AJ22" s="42" t="e">
        <f t="shared" si="0"/>
        <v>#DIV/0!</v>
      </c>
      <c r="AK22" s="271"/>
    </row>
    <row r="23" spans="1:37" ht="12.75" customHeight="1">
      <c r="A23" s="5" t="str">
        <f>'Jan24'!A23</f>
        <v>EC grant no, UCD a/c no. + Project Title</v>
      </c>
      <c r="B23" s="162" t="str">
        <f>'Jan24'!B23</f>
        <v>&lt;select from list in Jan tab only&gt;</v>
      </c>
      <c r="C23" s="162" t="str">
        <f>'Jan24'!C23</f>
        <v>WP &lt;insert&gt;</v>
      </c>
      <c r="D23" s="8"/>
      <c r="E23" s="19"/>
      <c r="F23" s="19"/>
      <c r="G23" s="8"/>
      <c r="H23" s="8"/>
      <c r="I23" s="8"/>
      <c r="J23" s="8"/>
      <c r="K23" s="8"/>
      <c r="L23" s="19"/>
      <c r="M23" s="19"/>
      <c r="N23" s="8"/>
      <c r="O23" s="8"/>
      <c r="P23" s="8"/>
      <c r="Q23" s="8"/>
      <c r="R23" s="8"/>
      <c r="S23" s="19"/>
      <c r="T23" s="19"/>
      <c r="U23" s="104"/>
      <c r="V23" s="8"/>
      <c r="W23" s="8"/>
      <c r="X23" s="8"/>
      <c r="Y23" s="8"/>
      <c r="Z23" s="19"/>
      <c r="AA23" s="19"/>
      <c r="AB23" s="8"/>
      <c r="AC23" s="8"/>
      <c r="AD23" s="8"/>
      <c r="AE23" s="8"/>
      <c r="AF23" s="104"/>
      <c r="AG23" s="19"/>
      <c r="AH23" s="19"/>
      <c r="AI23" s="6">
        <f t="shared" si="1"/>
        <v>0</v>
      </c>
      <c r="AJ23" s="42" t="e">
        <f t="shared" si="0"/>
        <v>#DIV/0!</v>
      </c>
      <c r="AK23" s="271"/>
    </row>
    <row r="24" spans="1:37" ht="12.75" customHeight="1">
      <c r="A24" s="5" t="str">
        <f>'Jan24'!A24</f>
        <v>EC grant no, UCD a/c no. + Project Title</v>
      </c>
      <c r="B24" s="162" t="str">
        <f>'Jan24'!B24</f>
        <v>&lt;select from list in Jan tab only&gt;</v>
      </c>
      <c r="C24" s="162" t="str">
        <f>'Jan24'!C24</f>
        <v>WP &lt;insert&gt;</v>
      </c>
      <c r="D24" s="8"/>
      <c r="E24" s="19"/>
      <c r="F24" s="19"/>
      <c r="G24" s="8"/>
      <c r="H24" s="8"/>
      <c r="I24" s="8"/>
      <c r="J24" s="8"/>
      <c r="K24" s="8"/>
      <c r="L24" s="19"/>
      <c r="M24" s="19"/>
      <c r="N24" s="8"/>
      <c r="O24" s="8"/>
      <c r="P24" s="8"/>
      <c r="Q24" s="8"/>
      <c r="R24" s="8"/>
      <c r="S24" s="19"/>
      <c r="T24" s="19"/>
      <c r="U24" s="104"/>
      <c r="V24" s="8"/>
      <c r="W24" s="8"/>
      <c r="X24" s="8"/>
      <c r="Y24" s="8"/>
      <c r="Z24" s="19"/>
      <c r="AA24" s="19"/>
      <c r="AB24" s="8"/>
      <c r="AC24" s="8"/>
      <c r="AD24" s="8"/>
      <c r="AE24" s="8"/>
      <c r="AF24" s="104"/>
      <c r="AG24" s="19"/>
      <c r="AH24" s="19"/>
      <c r="AI24" s="6">
        <f t="shared" si="1"/>
        <v>0</v>
      </c>
      <c r="AJ24" s="42" t="e">
        <f t="shared" si="0"/>
        <v>#DIV/0!</v>
      </c>
      <c r="AK24" s="271"/>
    </row>
    <row r="25" spans="1:37" ht="12.75" customHeight="1">
      <c r="A25" s="5" t="str">
        <f>'Jan24'!A25</f>
        <v>EC grant no, UCD a/c no. + Project Title</v>
      </c>
      <c r="B25" s="162" t="str">
        <f>'Jan24'!B25</f>
        <v>&lt;select from list in Jan tab only&gt;</v>
      </c>
      <c r="C25" s="162" t="str">
        <f>'Jan24'!C25</f>
        <v>WP &lt;insert&gt;</v>
      </c>
      <c r="D25" s="8"/>
      <c r="E25" s="19"/>
      <c r="F25" s="19"/>
      <c r="G25" s="8"/>
      <c r="H25" s="8"/>
      <c r="I25" s="8"/>
      <c r="J25" s="8"/>
      <c r="K25" s="8"/>
      <c r="L25" s="19"/>
      <c r="M25" s="19"/>
      <c r="N25" s="8"/>
      <c r="O25" s="8"/>
      <c r="P25" s="8"/>
      <c r="Q25" s="8"/>
      <c r="R25" s="8"/>
      <c r="S25" s="19"/>
      <c r="T25" s="19"/>
      <c r="U25" s="104"/>
      <c r="V25" s="8"/>
      <c r="W25" s="8"/>
      <c r="X25" s="8"/>
      <c r="Y25" s="8"/>
      <c r="Z25" s="19"/>
      <c r="AA25" s="19"/>
      <c r="AB25" s="8"/>
      <c r="AC25" s="8"/>
      <c r="AD25" s="8"/>
      <c r="AE25" s="8"/>
      <c r="AF25" s="104"/>
      <c r="AG25" s="19"/>
      <c r="AH25" s="19"/>
      <c r="AI25" s="6">
        <f t="shared" si="1"/>
        <v>0</v>
      </c>
      <c r="AJ25" s="42" t="e">
        <f t="shared" si="0"/>
        <v>#DIV/0!</v>
      </c>
      <c r="AK25" s="271"/>
    </row>
    <row r="26" spans="1:37" ht="12.75" customHeight="1">
      <c r="A26" s="5" t="str">
        <f>'Jan24'!A26</f>
        <v>EC grant no, UCD a/c no. + Project Title</v>
      </c>
      <c r="B26" s="162" t="str">
        <f>'Jan24'!B26</f>
        <v>&lt;select from list in Jan tab only&gt;</v>
      </c>
      <c r="C26" s="162" t="str">
        <f>'Jan24'!C26</f>
        <v>WP &lt;insert&gt;</v>
      </c>
      <c r="D26" s="8"/>
      <c r="E26" s="19"/>
      <c r="F26" s="19"/>
      <c r="G26" s="8"/>
      <c r="H26" s="8"/>
      <c r="I26" s="8"/>
      <c r="J26" s="8"/>
      <c r="K26" s="8"/>
      <c r="L26" s="19"/>
      <c r="M26" s="19"/>
      <c r="N26" s="8"/>
      <c r="O26" s="8"/>
      <c r="P26" s="8"/>
      <c r="Q26" s="8"/>
      <c r="R26" s="8"/>
      <c r="S26" s="19"/>
      <c r="T26" s="19"/>
      <c r="U26" s="104"/>
      <c r="V26" s="8"/>
      <c r="W26" s="8"/>
      <c r="X26" s="8"/>
      <c r="Y26" s="8"/>
      <c r="Z26" s="19"/>
      <c r="AA26" s="19"/>
      <c r="AB26" s="8"/>
      <c r="AC26" s="8"/>
      <c r="AD26" s="8"/>
      <c r="AE26" s="8"/>
      <c r="AF26" s="104"/>
      <c r="AG26" s="19"/>
      <c r="AH26" s="19"/>
      <c r="AI26" s="6">
        <f t="shared" si="1"/>
        <v>0</v>
      </c>
      <c r="AJ26" s="42" t="e">
        <f t="shared" si="0"/>
        <v>#DIV/0!</v>
      </c>
      <c r="AK26" s="271"/>
    </row>
    <row r="27" spans="1:37" ht="12.75" customHeight="1">
      <c r="A27" s="5" t="str">
        <f>'Jan24'!A27</f>
        <v>EC grant no, UCD a/c no. + Project Title</v>
      </c>
      <c r="B27" s="162" t="str">
        <f>'Jan24'!B27</f>
        <v>&lt;select from list in Jan tab only&gt;</v>
      </c>
      <c r="C27" s="162" t="str">
        <f>'Jan24'!C27</f>
        <v>WP &lt;insert&gt;</v>
      </c>
      <c r="D27" s="8"/>
      <c r="E27" s="19"/>
      <c r="F27" s="19"/>
      <c r="G27" s="8"/>
      <c r="H27" s="8"/>
      <c r="I27" s="8"/>
      <c r="J27" s="8"/>
      <c r="K27" s="8"/>
      <c r="L27" s="19"/>
      <c r="M27" s="19"/>
      <c r="N27" s="8"/>
      <c r="O27" s="8"/>
      <c r="P27" s="8"/>
      <c r="Q27" s="8"/>
      <c r="R27" s="8"/>
      <c r="S27" s="19"/>
      <c r="T27" s="19"/>
      <c r="U27" s="104"/>
      <c r="V27" s="8"/>
      <c r="W27" s="8"/>
      <c r="X27" s="8"/>
      <c r="Y27" s="8"/>
      <c r="Z27" s="19"/>
      <c r="AA27" s="19"/>
      <c r="AB27" s="8"/>
      <c r="AC27" s="8"/>
      <c r="AD27" s="8"/>
      <c r="AE27" s="8"/>
      <c r="AF27" s="104"/>
      <c r="AG27" s="19"/>
      <c r="AH27" s="19"/>
      <c r="AI27" s="6">
        <f t="shared" si="1"/>
        <v>0</v>
      </c>
      <c r="AJ27" s="42" t="e">
        <f t="shared" si="0"/>
        <v>#DIV/0!</v>
      </c>
      <c r="AK27" s="271"/>
    </row>
    <row r="28" spans="1:37" ht="12.75" customHeight="1">
      <c r="A28" s="5" t="str">
        <f>'Jan24'!A28</f>
        <v>EC grant no, UCD a/c no. + Project Title</v>
      </c>
      <c r="B28" s="162" t="str">
        <f>'Jan24'!B28</f>
        <v>&lt;select from list in Jan tab only&gt;</v>
      </c>
      <c r="C28" s="162" t="str">
        <f>'Jan24'!C28</f>
        <v>WP &lt;insert&gt;</v>
      </c>
      <c r="D28" s="8"/>
      <c r="E28" s="19"/>
      <c r="F28" s="19"/>
      <c r="G28" s="8"/>
      <c r="H28" s="8"/>
      <c r="I28" s="8"/>
      <c r="J28" s="8"/>
      <c r="K28" s="8"/>
      <c r="L28" s="19"/>
      <c r="M28" s="19"/>
      <c r="N28" s="8"/>
      <c r="O28" s="8"/>
      <c r="P28" s="8"/>
      <c r="Q28" s="8"/>
      <c r="R28" s="8"/>
      <c r="S28" s="19"/>
      <c r="T28" s="19"/>
      <c r="U28" s="104"/>
      <c r="V28" s="8"/>
      <c r="W28" s="8"/>
      <c r="X28" s="8"/>
      <c r="Y28" s="8"/>
      <c r="Z28" s="19"/>
      <c r="AA28" s="19"/>
      <c r="AB28" s="8"/>
      <c r="AC28" s="8"/>
      <c r="AD28" s="8"/>
      <c r="AE28" s="8"/>
      <c r="AF28" s="104"/>
      <c r="AG28" s="19"/>
      <c r="AH28" s="19"/>
      <c r="AI28" s="6">
        <f t="shared" si="1"/>
        <v>0</v>
      </c>
      <c r="AJ28" s="42" t="e">
        <f t="shared" si="0"/>
        <v>#DIV/0!</v>
      </c>
      <c r="AK28" s="271"/>
    </row>
    <row r="29" spans="1:37" ht="12.75" customHeight="1">
      <c r="A29" s="5" t="str">
        <f>'Jan24'!A29</f>
        <v>EC grant no, UCD a/c no. + Project Title</v>
      </c>
      <c r="B29" s="162" t="str">
        <f>'Jan24'!B29</f>
        <v>&lt;select from list in Jan tab only&gt;</v>
      </c>
      <c r="C29" s="162" t="str">
        <f>'Jan24'!C29</f>
        <v>WP &lt;insert&gt;</v>
      </c>
      <c r="D29" s="8"/>
      <c r="E29" s="19"/>
      <c r="F29" s="19"/>
      <c r="G29" s="8"/>
      <c r="H29" s="8"/>
      <c r="I29" s="8"/>
      <c r="J29" s="8"/>
      <c r="K29" s="8"/>
      <c r="L29" s="19"/>
      <c r="M29" s="19"/>
      <c r="N29" s="8"/>
      <c r="O29" s="8"/>
      <c r="P29" s="8"/>
      <c r="Q29" s="8"/>
      <c r="R29" s="8"/>
      <c r="S29" s="19"/>
      <c r="T29" s="19"/>
      <c r="U29" s="104"/>
      <c r="V29" s="8"/>
      <c r="W29" s="8"/>
      <c r="X29" s="8"/>
      <c r="Y29" s="8"/>
      <c r="Z29" s="19"/>
      <c r="AA29" s="19"/>
      <c r="AB29" s="8"/>
      <c r="AC29" s="8"/>
      <c r="AD29" s="8"/>
      <c r="AE29" s="8"/>
      <c r="AF29" s="104"/>
      <c r="AG29" s="19"/>
      <c r="AH29" s="19"/>
      <c r="AI29" s="6">
        <f t="shared" si="1"/>
        <v>0</v>
      </c>
      <c r="AJ29" s="42" t="e">
        <f t="shared" si="0"/>
        <v>#DIV/0!</v>
      </c>
      <c r="AK29" s="271"/>
    </row>
    <row r="30" spans="1:37" ht="12.75" customHeight="1">
      <c r="A30" s="5" t="str">
        <f>'Jan24'!A30</f>
        <v>EC grant no, UCD a/c no. + Project Title</v>
      </c>
      <c r="B30" s="162" t="str">
        <f>'Jan24'!B30</f>
        <v>&lt;select from list in Jan tab only&gt;</v>
      </c>
      <c r="C30" s="162" t="str">
        <f>'Jan24'!C30</f>
        <v>WP &lt;insert&gt;</v>
      </c>
      <c r="D30" s="8"/>
      <c r="E30" s="19"/>
      <c r="F30" s="19"/>
      <c r="G30" s="8"/>
      <c r="H30" s="8"/>
      <c r="I30" s="8"/>
      <c r="J30" s="8"/>
      <c r="K30" s="8"/>
      <c r="L30" s="19"/>
      <c r="M30" s="19"/>
      <c r="N30" s="8"/>
      <c r="O30" s="8"/>
      <c r="P30" s="8"/>
      <c r="Q30" s="8"/>
      <c r="R30" s="8"/>
      <c r="S30" s="19"/>
      <c r="T30" s="19"/>
      <c r="U30" s="104"/>
      <c r="V30" s="8"/>
      <c r="W30" s="8"/>
      <c r="X30" s="8"/>
      <c r="Y30" s="8"/>
      <c r="Z30" s="19"/>
      <c r="AA30" s="19"/>
      <c r="AB30" s="8"/>
      <c r="AC30" s="8"/>
      <c r="AD30" s="8"/>
      <c r="AE30" s="8"/>
      <c r="AF30" s="104"/>
      <c r="AG30" s="19"/>
      <c r="AH30" s="19"/>
      <c r="AI30" s="6">
        <f t="shared" si="1"/>
        <v>0</v>
      </c>
      <c r="AJ30" s="42" t="e">
        <f t="shared" si="0"/>
        <v>#DIV/0!</v>
      </c>
      <c r="AK30" s="271"/>
    </row>
    <row r="31" spans="1:37" ht="12.75" customHeight="1">
      <c r="A31" s="5" t="str">
        <f>'Jan24'!A31</f>
        <v>EC grant no, UCD a/c no. + Project Title</v>
      </c>
      <c r="B31" s="162" t="str">
        <f>'Jan24'!B31</f>
        <v>&lt;select from list in Jan tab only&gt;</v>
      </c>
      <c r="C31" s="162" t="str">
        <f>'Jan24'!C31</f>
        <v>WP &lt;insert&gt;</v>
      </c>
      <c r="D31" s="8"/>
      <c r="E31" s="19"/>
      <c r="F31" s="19"/>
      <c r="G31" s="8"/>
      <c r="H31" s="8"/>
      <c r="I31" s="8"/>
      <c r="J31" s="8"/>
      <c r="K31" s="8"/>
      <c r="L31" s="19"/>
      <c r="M31" s="19"/>
      <c r="N31" s="8"/>
      <c r="O31" s="8"/>
      <c r="P31" s="8"/>
      <c r="Q31" s="8"/>
      <c r="R31" s="8"/>
      <c r="S31" s="19"/>
      <c r="T31" s="19"/>
      <c r="U31" s="104"/>
      <c r="V31" s="8"/>
      <c r="W31" s="8"/>
      <c r="X31" s="8"/>
      <c r="Y31" s="8"/>
      <c r="Z31" s="19"/>
      <c r="AA31" s="19"/>
      <c r="AB31" s="8"/>
      <c r="AC31" s="8"/>
      <c r="AD31" s="8"/>
      <c r="AE31" s="8"/>
      <c r="AF31" s="104"/>
      <c r="AG31" s="19"/>
      <c r="AH31" s="19"/>
      <c r="AI31" s="6">
        <f t="shared" si="1"/>
        <v>0</v>
      </c>
      <c r="AJ31" s="42" t="e">
        <f t="shared" si="0"/>
        <v>#DIV/0!</v>
      </c>
      <c r="AK31" s="271"/>
    </row>
    <row r="32" spans="1:37" ht="12.75" customHeight="1">
      <c r="A32" s="297" t="s">
        <v>147</v>
      </c>
      <c r="B32" s="298"/>
      <c r="C32" s="299"/>
      <c r="D32" s="6">
        <f t="shared" ref="D32:AH32" si="2">SUM(D17:D31)</f>
        <v>0</v>
      </c>
      <c r="E32" s="18">
        <f t="shared" si="2"/>
        <v>0</v>
      </c>
      <c r="F32" s="18">
        <f t="shared" si="2"/>
        <v>0</v>
      </c>
      <c r="G32" s="6">
        <f t="shared" si="2"/>
        <v>0</v>
      </c>
      <c r="H32" s="6">
        <f t="shared" si="2"/>
        <v>0</v>
      </c>
      <c r="I32" s="6">
        <f t="shared" si="2"/>
        <v>0</v>
      </c>
      <c r="J32" s="6">
        <f t="shared" si="2"/>
        <v>0</v>
      </c>
      <c r="K32" s="6">
        <f t="shared" si="2"/>
        <v>0</v>
      </c>
      <c r="L32" s="18">
        <f t="shared" si="2"/>
        <v>0</v>
      </c>
      <c r="M32" s="18">
        <f t="shared" si="2"/>
        <v>0</v>
      </c>
      <c r="N32" s="6">
        <f t="shared" si="2"/>
        <v>0</v>
      </c>
      <c r="O32" s="6">
        <f t="shared" si="2"/>
        <v>0</v>
      </c>
      <c r="P32" s="6">
        <f t="shared" si="2"/>
        <v>0</v>
      </c>
      <c r="Q32" s="6">
        <f t="shared" si="2"/>
        <v>0</v>
      </c>
      <c r="R32" s="6">
        <f t="shared" si="2"/>
        <v>0</v>
      </c>
      <c r="S32" s="18">
        <f t="shared" si="2"/>
        <v>0</v>
      </c>
      <c r="T32" s="18">
        <f t="shared" si="2"/>
        <v>0</v>
      </c>
      <c r="U32" s="104">
        <f t="shared" si="2"/>
        <v>0</v>
      </c>
      <c r="V32" s="6">
        <f t="shared" si="2"/>
        <v>0</v>
      </c>
      <c r="W32" s="6">
        <f t="shared" si="2"/>
        <v>0</v>
      </c>
      <c r="X32" s="6">
        <f t="shared" si="2"/>
        <v>0</v>
      </c>
      <c r="Y32" s="6">
        <f t="shared" si="2"/>
        <v>0</v>
      </c>
      <c r="Z32" s="18">
        <f t="shared" si="2"/>
        <v>0</v>
      </c>
      <c r="AA32" s="18">
        <f t="shared" si="2"/>
        <v>0</v>
      </c>
      <c r="AB32" s="6">
        <f t="shared" si="2"/>
        <v>0</v>
      </c>
      <c r="AC32" s="6">
        <f t="shared" si="2"/>
        <v>0</v>
      </c>
      <c r="AD32" s="6">
        <f t="shared" si="2"/>
        <v>0</v>
      </c>
      <c r="AE32" s="6">
        <f t="shared" si="2"/>
        <v>0</v>
      </c>
      <c r="AF32" s="104">
        <f t="shared" si="2"/>
        <v>0</v>
      </c>
      <c r="AG32" s="18">
        <f t="shared" si="2"/>
        <v>0</v>
      </c>
      <c r="AH32" s="18">
        <f t="shared" si="2"/>
        <v>0</v>
      </c>
      <c r="AI32" s="6">
        <f>SUM(AI17:AI31)</f>
        <v>0</v>
      </c>
      <c r="AJ32" s="42" t="e">
        <f t="shared" si="0"/>
        <v>#DIV/0!</v>
      </c>
      <c r="AK32" s="268"/>
    </row>
    <row r="33" spans="1:37"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70"/>
    </row>
    <row r="34" spans="1:37" ht="12.75" customHeight="1">
      <c r="A34" s="162" t="str">
        <f>'Jan24'!A34</f>
        <v>Non EU/Other Activities</v>
      </c>
      <c r="B34" s="5" t="str">
        <f>'Jan24'!B34</f>
        <v>&lt;input in Jan tab only&gt;</v>
      </c>
      <c r="C34" s="162" t="str">
        <f>'Jan24'!C34</f>
        <v>WP &lt;insert&gt;</v>
      </c>
      <c r="D34" s="8"/>
      <c r="E34" s="19"/>
      <c r="F34" s="19"/>
      <c r="G34" s="8"/>
      <c r="H34" s="8"/>
      <c r="I34" s="8"/>
      <c r="J34" s="8"/>
      <c r="K34" s="8"/>
      <c r="L34" s="19"/>
      <c r="M34" s="19"/>
      <c r="N34" s="8"/>
      <c r="O34" s="8"/>
      <c r="P34" s="8"/>
      <c r="Q34" s="8"/>
      <c r="R34" s="8"/>
      <c r="S34" s="19"/>
      <c r="T34" s="19"/>
      <c r="U34" s="104"/>
      <c r="V34" s="8"/>
      <c r="W34" s="8"/>
      <c r="X34" s="8"/>
      <c r="Y34" s="8"/>
      <c r="Z34" s="19"/>
      <c r="AA34" s="19"/>
      <c r="AB34" s="8"/>
      <c r="AC34" s="8"/>
      <c r="AD34" s="8"/>
      <c r="AE34" s="8"/>
      <c r="AF34" s="104"/>
      <c r="AG34" s="19"/>
      <c r="AH34" s="19"/>
      <c r="AI34" s="6">
        <f>SUM(D34:AH34)</f>
        <v>0</v>
      </c>
      <c r="AJ34" s="42" t="e">
        <f>AI34/$AI$48</f>
        <v>#DIV/0!</v>
      </c>
      <c r="AK34" s="269"/>
    </row>
    <row r="35" spans="1:37" ht="12.75" customHeight="1">
      <c r="A35" s="162" t="str">
        <f>'Jan24'!A35</f>
        <v>Non EU/Other Activities</v>
      </c>
      <c r="B35" s="5" t="str">
        <f>'Jan24'!B35</f>
        <v>&lt;input in Jan tab only&gt;</v>
      </c>
      <c r="C35" s="162" t="str">
        <f>'Jan24'!C35</f>
        <v>WP &lt;insert&gt;</v>
      </c>
      <c r="D35" s="8"/>
      <c r="E35" s="19"/>
      <c r="F35" s="19"/>
      <c r="G35" s="8"/>
      <c r="H35" s="8"/>
      <c r="I35" s="8"/>
      <c r="J35" s="8"/>
      <c r="K35" s="8"/>
      <c r="L35" s="19"/>
      <c r="M35" s="19"/>
      <c r="N35" s="8"/>
      <c r="O35" s="8"/>
      <c r="P35" s="8"/>
      <c r="Q35" s="8"/>
      <c r="R35" s="8"/>
      <c r="S35" s="19"/>
      <c r="T35" s="19"/>
      <c r="U35" s="104"/>
      <c r="V35" s="8"/>
      <c r="W35" s="8"/>
      <c r="X35" s="8"/>
      <c r="Y35" s="8"/>
      <c r="Z35" s="19"/>
      <c r="AA35" s="19"/>
      <c r="AB35" s="8"/>
      <c r="AC35" s="8"/>
      <c r="AD35" s="8"/>
      <c r="AE35" s="8"/>
      <c r="AF35" s="104"/>
      <c r="AG35" s="19"/>
      <c r="AH35" s="19"/>
      <c r="AI35" s="6">
        <f t="shared" ref="AI35:AI39" si="3">SUM(D35:AH35)</f>
        <v>0</v>
      </c>
      <c r="AJ35" s="42" t="e">
        <f t="shared" ref="AJ35:AJ39" si="4">AI35/$AI$48</f>
        <v>#DIV/0!</v>
      </c>
      <c r="AK35" s="269"/>
    </row>
    <row r="36" spans="1:37" ht="12.75" customHeight="1">
      <c r="A36" s="162" t="str">
        <f>'Jan24'!A36</f>
        <v>Non EU/Other Activities</v>
      </c>
      <c r="B36" s="5" t="str">
        <f>'Jan24'!B36</f>
        <v>&lt;input in Jan tab only&gt;</v>
      </c>
      <c r="C36" s="162" t="str">
        <f>'Jan24'!C36</f>
        <v>WP &lt;insert&gt;</v>
      </c>
      <c r="D36" s="8"/>
      <c r="E36" s="19"/>
      <c r="F36" s="19"/>
      <c r="G36" s="8"/>
      <c r="H36" s="8"/>
      <c r="I36" s="8"/>
      <c r="J36" s="8"/>
      <c r="K36" s="8"/>
      <c r="L36" s="19"/>
      <c r="M36" s="19"/>
      <c r="N36" s="8"/>
      <c r="O36" s="8"/>
      <c r="P36" s="8"/>
      <c r="Q36" s="8"/>
      <c r="R36" s="8"/>
      <c r="S36" s="19"/>
      <c r="T36" s="19"/>
      <c r="U36" s="104"/>
      <c r="V36" s="8"/>
      <c r="W36" s="8"/>
      <c r="X36" s="8"/>
      <c r="Y36" s="8"/>
      <c r="Z36" s="19"/>
      <c r="AA36" s="19"/>
      <c r="AB36" s="8"/>
      <c r="AC36" s="8"/>
      <c r="AD36" s="8"/>
      <c r="AE36" s="8"/>
      <c r="AF36" s="104"/>
      <c r="AG36" s="19"/>
      <c r="AH36" s="19"/>
      <c r="AI36" s="6">
        <f t="shared" si="3"/>
        <v>0</v>
      </c>
      <c r="AJ36" s="42" t="e">
        <f t="shared" si="4"/>
        <v>#DIV/0!</v>
      </c>
      <c r="AK36" s="269"/>
    </row>
    <row r="37" spans="1:37" ht="12.75" customHeight="1">
      <c r="A37" s="162" t="str">
        <f>'Jan24'!A37</f>
        <v>Non EU/Other Activities</v>
      </c>
      <c r="B37" s="5" t="str">
        <f>'Jan24'!B37</f>
        <v>&lt;input in Jan tab only&gt;</v>
      </c>
      <c r="C37" s="162" t="str">
        <f>'Jan24'!C37</f>
        <v>WP &lt;insert&gt;</v>
      </c>
      <c r="D37" s="8"/>
      <c r="E37" s="19"/>
      <c r="F37" s="19"/>
      <c r="G37" s="8"/>
      <c r="H37" s="8"/>
      <c r="I37" s="8"/>
      <c r="J37" s="8"/>
      <c r="K37" s="8"/>
      <c r="L37" s="19"/>
      <c r="M37" s="19"/>
      <c r="N37" s="8"/>
      <c r="O37" s="8"/>
      <c r="P37" s="8"/>
      <c r="Q37" s="8"/>
      <c r="R37" s="8"/>
      <c r="S37" s="19"/>
      <c r="T37" s="19"/>
      <c r="U37" s="104"/>
      <c r="V37" s="8"/>
      <c r="W37" s="8"/>
      <c r="X37" s="8"/>
      <c r="Y37" s="8"/>
      <c r="Z37" s="19"/>
      <c r="AA37" s="19"/>
      <c r="AB37" s="8"/>
      <c r="AC37" s="8"/>
      <c r="AD37" s="8"/>
      <c r="AE37" s="8"/>
      <c r="AF37" s="104"/>
      <c r="AG37" s="19"/>
      <c r="AH37" s="19"/>
      <c r="AI37" s="6">
        <f t="shared" si="3"/>
        <v>0</v>
      </c>
      <c r="AJ37" s="42" t="e">
        <f t="shared" si="4"/>
        <v>#DIV/0!</v>
      </c>
      <c r="AK37" s="269"/>
    </row>
    <row r="38" spans="1:37" ht="12.75" customHeight="1">
      <c r="A38" s="162" t="str">
        <f>'Jan24'!A38</f>
        <v>Non EU/Other Activities</v>
      </c>
      <c r="B38" s="5" t="str">
        <f>'Jan24'!B38</f>
        <v>&lt;input in Jan tab only&gt;</v>
      </c>
      <c r="C38" s="162" t="str">
        <f>'Jan24'!C38</f>
        <v>WP &lt;insert&gt;</v>
      </c>
      <c r="D38" s="8"/>
      <c r="E38" s="19"/>
      <c r="F38" s="19"/>
      <c r="G38" s="8"/>
      <c r="H38" s="8"/>
      <c r="I38" s="8"/>
      <c r="J38" s="8"/>
      <c r="K38" s="8"/>
      <c r="L38" s="19"/>
      <c r="M38" s="19"/>
      <c r="N38" s="8"/>
      <c r="O38" s="8"/>
      <c r="P38" s="8"/>
      <c r="Q38" s="8"/>
      <c r="R38" s="8"/>
      <c r="S38" s="19"/>
      <c r="T38" s="19"/>
      <c r="U38" s="104"/>
      <c r="V38" s="8"/>
      <c r="W38" s="8"/>
      <c r="X38" s="8"/>
      <c r="Y38" s="8"/>
      <c r="Z38" s="19"/>
      <c r="AA38" s="19"/>
      <c r="AB38" s="8"/>
      <c r="AC38" s="8"/>
      <c r="AD38" s="8"/>
      <c r="AE38" s="8"/>
      <c r="AF38" s="104"/>
      <c r="AG38" s="19"/>
      <c r="AH38" s="19"/>
      <c r="AI38" s="6">
        <f t="shared" si="3"/>
        <v>0</v>
      </c>
      <c r="AJ38" s="42" t="e">
        <f t="shared" si="4"/>
        <v>#DIV/0!</v>
      </c>
      <c r="AK38" s="269"/>
    </row>
    <row r="39" spans="1:37" ht="12.75" customHeight="1">
      <c r="A39" s="162" t="str">
        <f>'Jan24'!A39</f>
        <v>Non EU/Other Activities</v>
      </c>
      <c r="B39" s="5" t="str">
        <f>'Jan24'!B39</f>
        <v>&lt;input in Jan tab only&gt;</v>
      </c>
      <c r="C39" s="162" t="str">
        <f>'Jan24'!C39</f>
        <v>WP &lt;insert&gt;</v>
      </c>
      <c r="D39" s="8"/>
      <c r="E39" s="19"/>
      <c r="F39" s="19"/>
      <c r="G39" s="8"/>
      <c r="H39" s="8"/>
      <c r="I39" s="8"/>
      <c r="J39" s="8"/>
      <c r="K39" s="8"/>
      <c r="L39" s="19"/>
      <c r="M39" s="19"/>
      <c r="N39" s="8"/>
      <c r="O39" s="8"/>
      <c r="P39" s="8"/>
      <c r="Q39" s="8"/>
      <c r="R39" s="8"/>
      <c r="S39" s="19"/>
      <c r="T39" s="19"/>
      <c r="U39" s="104"/>
      <c r="V39" s="8"/>
      <c r="W39" s="8"/>
      <c r="X39" s="8"/>
      <c r="Y39" s="8"/>
      <c r="Z39" s="19"/>
      <c r="AA39" s="19"/>
      <c r="AB39" s="8"/>
      <c r="AC39" s="8"/>
      <c r="AD39" s="8"/>
      <c r="AE39" s="8"/>
      <c r="AF39" s="104"/>
      <c r="AG39" s="19"/>
      <c r="AH39" s="19"/>
      <c r="AI39" s="6">
        <f t="shared" si="3"/>
        <v>0</v>
      </c>
      <c r="AJ39" s="42" t="e">
        <f t="shared" si="4"/>
        <v>#DIV/0!</v>
      </c>
      <c r="AK39" s="269"/>
    </row>
    <row r="40" spans="1:37" ht="12.75" customHeight="1">
      <c r="A40" s="297" t="s">
        <v>148</v>
      </c>
      <c r="B40" s="298"/>
      <c r="C40" s="299"/>
      <c r="D40" s="6">
        <f t="shared" ref="D40:AH40" si="5">SUM(D34:D39)</f>
        <v>0</v>
      </c>
      <c r="E40" s="18">
        <f t="shared" si="5"/>
        <v>0</v>
      </c>
      <c r="F40" s="18">
        <f t="shared" si="5"/>
        <v>0</v>
      </c>
      <c r="G40" s="6">
        <f t="shared" si="5"/>
        <v>0</v>
      </c>
      <c r="H40" s="6">
        <f t="shared" si="5"/>
        <v>0</v>
      </c>
      <c r="I40" s="6">
        <f t="shared" si="5"/>
        <v>0</v>
      </c>
      <c r="J40" s="6">
        <f t="shared" si="5"/>
        <v>0</v>
      </c>
      <c r="K40" s="6">
        <f t="shared" si="5"/>
        <v>0</v>
      </c>
      <c r="L40" s="18">
        <f t="shared" si="5"/>
        <v>0</v>
      </c>
      <c r="M40" s="18">
        <f t="shared" si="5"/>
        <v>0</v>
      </c>
      <c r="N40" s="6">
        <f t="shared" si="5"/>
        <v>0</v>
      </c>
      <c r="O40" s="6">
        <f t="shared" si="5"/>
        <v>0</v>
      </c>
      <c r="P40" s="6">
        <f t="shared" si="5"/>
        <v>0</v>
      </c>
      <c r="Q40" s="6">
        <f t="shared" si="5"/>
        <v>0</v>
      </c>
      <c r="R40" s="6">
        <f t="shared" si="5"/>
        <v>0</v>
      </c>
      <c r="S40" s="18">
        <f t="shared" si="5"/>
        <v>0</v>
      </c>
      <c r="T40" s="18">
        <f t="shared" si="5"/>
        <v>0</v>
      </c>
      <c r="U40" s="104">
        <f t="shared" si="5"/>
        <v>0</v>
      </c>
      <c r="V40" s="6">
        <f t="shared" si="5"/>
        <v>0</v>
      </c>
      <c r="W40" s="6">
        <f t="shared" si="5"/>
        <v>0</v>
      </c>
      <c r="X40" s="6">
        <f t="shared" si="5"/>
        <v>0</v>
      </c>
      <c r="Y40" s="6">
        <f t="shared" si="5"/>
        <v>0</v>
      </c>
      <c r="Z40" s="18">
        <f t="shared" si="5"/>
        <v>0</v>
      </c>
      <c r="AA40" s="18">
        <f t="shared" si="5"/>
        <v>0</v>
      </c>
      <c r="AB40" s="6">
        <f t="shared" si="5"/>
        <v>0</v>
      </c>
      <c r="AC40" s="6">
        <f t="shared" si="5"/>
        <v>0</v>
      </c>
      <c r="AD40" s="6">
        <f t="shared" si="5"/>
        <v>0</v>
      </c>
      <c r="AE40" s="6">
        <f t="shared" si="5"/>
        <v>0</v>
      </c>
      <c r="AF40" s="104">
        <f t="shared" si="5"/>
        <v>0</v>
      </c>
      <c r="AG40" s="18">
        <f t="shared" si="5"/>
        <v>0</v>
      </c>
      <c r="AH40" s="18">
        <f t="shared" si="5"/>
        <v>0</v>
      </c>
      <c r="AI40" s="6">
        <f>SUM(D40:AH40)</f>
        <v>0</v>
      </c>
      <c r="AJ40" s="42" t="e">
        <f>AI40/$AI$48</f>
        <v>#DIV/0!</v>
      </c>
      <c r="AK40" s="268"/>
    </row>
    <row r="41" spans="1:37"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70"/>
    </row>
    <row r="42" spans="1:37" ht="12.75" customHeight="1">
      <c r="A42" s="5" t="s">
        <v>19</v>
      </c>
      <c r="B42" s="5"/>
      <c r="C42" s="5"/>
      <c r="D42" s="8"/>
      <c r="E42" s="19"/>
      <c r="F42" s="19"/>
      <c r="G42" s="8"/>
      <c r="H42" s="8"/>
      <c r="I42" s="8"/>
      <c r="J42" s="8"/>
      <c r="K42" s="8"/>
      <c r="L42" s="19"/>
      <c r="M42" s="19"/>
      <c r="N42" s="8"/>
      <c r="O42" s="8"/>
      <c r="P42" s="8"/>
      <c r="Q42" s="8"/>
      <c r="R42" s="8"/>
      <c r="S42" s="19"/>
      <c r="T42" s="19"/>
      <c r="U42" s="8"/>
      <c r="V42" s="8"/>
      <c r="W42" s="8"/>
      <c r="X42" s="8"/>
      <c r="Y42" s="8"/>
      <c r="Z42" s="19"/>
      <c r="AA42" s="19"/>
      <c r="AB42" s="8"/>
      <c r="AC42" s="8"/>
      <c r="AD42" s="8"/>
      <c r="AE42" s="8"/>
      <c r="AF42" s="8"/>
      <c r="AG42" s="19"/>
      <c r="AH42" s="19"/>
      <c r="AI42" s="6">
        <f>SUM(D42:AH42)</f>
        <v>0</v>
      </c>
      <c r="AJ42" s="6"/>
      <c r="AK42" s="269"/>
    </row>
    <row r="43" spans="1:37">
      <c r="A43" s="5" t="s">
        <v>20</v>
      </c>
      <c r="B43" s="5"/>
      <c r="C43" s="5"/>
      <c r="D43" s="8"/>
      <c r="E43" s="19"/>
      <c r="F43" s="19"/>
      <c r="G43" s="8"/>
      <c r="H43" s="8"/>
      <c r="I43" s="8"/>
      <c r="J43" s="8"/>
      <c r="K43" s="8"/>
      <c r="L43" s="19"/>
      <c r="M43" s="19"/>
      <c r="N43" s="8"/>
      <c r="O43" s="8"/>
      <c r="P43" s="8"/>
      <c r="Q43" s="8"/>
      <c r="R43" s="8"/>
      <c r="S43" s="19"/>
      <c r="T43" s="19"/>
      <c r="U43" s="104"/>
      <c r="V43" s="8"/>
      <c r="W43" s="8"/>
      <c r="X43" s="8"/>
      <c r="Y43" s="8"/>
      <c r="Z43" s="19"/>
      <c r="AA43" s="19"/>
      <c r="AB43" s="8"/>
      <c r="AC43" s="8"/>
      <c r="AD43" s="8"/>
      <c r="AE43" s="8"/>
      <c r="AF43" s="104"/>
      <c r="AG43" s="19"/>
      <c r="AH43" s="19"/>
      <c r="AI43" s="6">
        <f>SUM(D43:AH43)</f>
        <v>0</v>
      </c>
      <c r="AJ43" s="6"/>
      <c r="AK43" s="269"/>
    </row>
    <row r="44" spans="1:37">
      <c r="A44" s="5" t="s">
        <v>36</v>
      </c>
      <c r="B44" s="5"/>
      <c r="C44" s="5"/>
      <c r="D44" s="8"/>
      <c r="E44" s="19"/>
      <c r="F44" s="19"/>
      <c r="G44" s="8"/>
      <c r="H44" s="8"/>
      <c r="I44" s="8"/>
      <c r="J44" s="8"/>
      <c r="K44" s="8"/>
      <c r="L44" s="19"/>
      <c r="M44" s="19"/>
      <c r="N44" s="8"/>
      <c r="O44" s="8"/>
      <c r="P44" s="8"/>
      <c r="Q44" s="8"/>
      <c r="R44" s="8"/>
      <c r="S44" s="19"/>
      <c r="T44" s="19"/>
      <c r="U44" s="104"/>
      <c r="V44" s="8"/>
      <c r="W44" s="8"/>
      <c r="X44" s="8"/>
      <c r="Y44" s="8"/>
      <c r="Z44" s="19"/>
      <c r="AA44" s="19"/>
      <c r="AB44" s="8"/>
      <c r="AC44" s="8"/>
      <c r="AD44" s="8"/>
      <c r="AE44" s="8"/>
      <c r="AF44" s="104"/>
      <c r="AG44" s="19"/>
      <c r="AH44" s="19"/>
      <c r="AI44" s="6">
        <f>SUM(D44:AH44)</f>
        <v>0</v>
      </c>
      <c r="AJ44" s="6"/>
      <c r="AK44" s="269"/>
    </row>
    <row r="45" spans="1:37">
      <c r="A45" s="5" t="s">
        <v>21</v>
      </c>
      <c r="B45" s="5"/>
      <c r="C45" s="5"/>
      <c r="D45" s="8"/>
      <c r="E45" s="19"/>
      <c r="F45" s="19"/>
      <c r="G45" s="8"/>
      <c r="H45" s="8"/>
      <c r="I45" s="8"/>
      <c r="J45" s="8"/>
      <c r="K45" s="8"/>
      <c r="L45" s="19"/>
      <c r="M45" s="19"/>
      <c r="N45" s="8"/>
      <c r="O45" s="8"/>
      <c r="P45" s="8"/>
      <c r="Q45" s="8"/>
      <c r="R45" s="8"/>
      <c r="S45" s="19"/>
      <c r="T45" s="19"/>
      <c r="U45" s="104"/>
      <c r="V45" s="8"/>
      <c r="W45" s="8"/>
      <c r="X45" s="8"/>
      <c r="Y45" s="8"/>
      <c r="Z45" s="19"/>
      <c r="AA45" s="19"/>
      <c r="AB45" s="8"/>
      <c r="AC45" s="8"/>
      <c r="AD45" s="8"/>
      <c r="AE45" s="8"/>
      <c r="AF45" s="104"/>
      <c r="AG45" s="19"/>
      <c r="AH45" s="19"/>
      <c r="AI45" s="6">
        <f>SUM(D45:AH45)</f>
        <v>0</v>
      </c>
      <c r="AJ45" s="6"/>
      <c r="AK45" s="269"/>
    </row>
    <row r="46" spans="1:37">
      <c r="A46" s="297" t="s">
        <v>149</v>
      </c>
      <c r="B46" s="300"/>
      <c r="C46" s="301"/>
      <c r="D46" s="6">
        <f t="shared" ref="D46:AH46" si="6">SUM(D42:D45)</f>
        <v>0</v>
      </c>
      <c r="E46" s="18">
        <f t="shared" si="6"/>
        <v>0</v>
      </c>
      <c r="F46" s="18">
        <f t="shared" si="6"/>
        <v>0</v>
      </c>
      <c r="G46" s="6">
        <f t="shared" si="6"/>
        <v>0</v>
      </c>
      <c r="H46" s="6">
        <f t="shared" si="6"/>
        <v>0</v>
      </c>
      <c r="I46" s="6">
        <f t="shared" si="6"/>
        <v>0</v>
      </c>
      <c r="J46" s="6">
        <f t="shared" si="6"/>
        <v>0</v>
      </c>
      <c r="K46" s="6">
        <f t="shared" si="6"/>
        <v>0</v>
      </c>
      <c r="L46" s="18">
        <f t="shared" si="6"/>
        <v>0</v>
      </c>
      <c r="M46" s="18">
        <f t="shared" si="6"/>
        <v>0</v>
      </c>
      <c r="N46" s="6">
        <f t="shared" si="6"/>
        <v>0</v>
      </c>
      <c r="O46" s="6">
        <f t="shared" si="6"/>
        <v>0</v>
      </c>
      <c r="P46" s="6">
        <f t="shared" si="6"/>
        <v>0</v>
      </c>
      <c r="Q46" s="6">
        <f t="shared" si="6"/>
        <v>0</v>
      </c>
      <c r="R46" s="6">
        <f t="shared" si="6"/>
        <v>0</v>
      </c>
      <c r="S46" s="18">
        <f t="shared" si="6"/>
        <v>0</v>
      </c>
      <c r="T46" s="18">
        <f t="shared" si="6"/>
        <v>0</v>
      </c>
      <c r="U46" s="104">
        <f t="shared" si="6"/>
        <v>0</v>
      </c>
      <c r="V46" s="6">
        <f t="shared" si="6"/>
        <v>0</v>
      </c>
      <c r="W46" s="6">
        <f t="shared" si="6"/>
        <v>0</v>
      </c>
      <c r="X46" s="6">
        <f t="shared" si="6"/>
        <v>0</v>
      </c>
      <c r="Y46" s="6">
        <f t="shared" si="6"/>
        <v>0</v>
      </c>
      <c r="Z46" s="18">
        <f t="shared" si="6"/>
        <v>0</v>
      </c>
      <c r="AA46" s="18">
        <f t="shared" si="6"/>
        <v>0</v>
      </c>
      <c r="AB46" s="6">
        <f t="shared" si="6"/>
        <v>0</v>
      </c>
      <c r="AC46" s="6">
        <f t="shared" si="6"/>
        <v>0</v>
      </c>
      <c r="AD46" s="6">
        <f t="shared" si="6"/>
        <v>0</v>
      </c>
      <c r="AE46" s="6">
        <f t="shared" si="6"/>
        <v>0</v>
      </c>
      <c r="AF46" s="104">
        <f t="shared" si="6"/>
        <v>0</v>
      </c>
      <c r="AG46" s="18">
        <f t="shared" si="6"/>
        <v>0</v>
      </c>
      <c r="AH46" s="18">
        <f t="shared" si="6"/>
        <v>0</v>
      </c>
      <c r="AI46" s="6">
        <f>SUM(D46:AH46)</f>
        <v>0</v>
      </c>
      <c r="AJ46" s="6"/>
      <c r="AK46" s="7"/>
    </row>
    <row r="47" spans="1:37">
      <c r="A47" s="251"/>
      <c r="B47" s="252"/>
      <c r="C47" s="252"/>
      <c r="D47" s="11"/>
      <c r="E47" s="11"/>
      <c r="F47" s="11"/>
      <c r="G47" s="11"/>
      <c r="H47" s="11"/>
      <c r="I47" s="11"/>
      <c r="J47" s="11"/>
      <c r="K47" s="11"/>
      <c r="L47" s="11"/>
      <c r="M47" s="11"/>
      <c r="N47" s="11"/>
      <c r="O47" s="11"/>
      <c r="P47" s="11"/>
      <c r="Q47" s="11"/>
      <c r="R47" s="11"/>
      <c r="S47" s="11"/>
      <c r="T47" s="11"/>
      <c r="U47" s="264"/>
      <c r="V47" s="11"/>
      <c r="W47" s="11"/>
      <c r="X47" s="11"/>
      <c r="Y47" s="11"/>
      <c r="Z47" s="11"/>
      <c r="AA47" s="11"/>
      <c r="AB47" s="11"/>
      <c r="AC47" s="11"/>
      <c r="AD47" s="11"/>
      <c r="AE47" s="11"/>
      <c r="AF47" s="264"/>
      <c r="AG47" s="11"/>
      <c r="AH47" s="11"/>
      <c r="AI47" s="11"/>
      <c r="AJ47" s="260"/>
      <c r="AK47" s="261"/>
    </row>
    <row r="48" spans="1:37">
      <c r="A48" s="297" t="s">
        <v>150</v>
      </c>
      <c r="B48" s="300"/>
      <c r="C48" s="301"/>
      <c r="D48" s="9">
        <f t="shared" ref="D48:AH48" si="7">D32+D40</f>
        <v>0</v>
      </c>
      <c r="E48" s="18">
        <f t="shared" si="7"/>
        <v>0</v>
      </c>
      <c r="F48" s="18">
        <f t="shared" si="7"/>
        <v>0</v>
      </c>
      <c r="G48" s="9">
        <f t="shared" si="7"/>
        <v>0</v>
      </c>
      <c r="H48" s="9">
        <f t="shared" si="7"/>
        <v>0</v>
      </c>
      <c r="I48" s="9">
        <f t="shared" si="7"/>
        <v>0</v>
      </c>
      <c r="J48" s="9">
        <f t="shared" si="7"/>
        <v>0</v>
      </c>
      <c r="K48" s="9">
        <f t="shared" si="7"/>
        <v>0</v>
      </c>
      <c r="L48" s="18">
        <f t="shared" si="7"/>
        <v>0</v>
      </c>
      <c r="M48" s="18">
        <f t="shared" si="7"/>
        <v>0</v>
      </c>
      <c r="N48" s="9">
        <f t="shared" si="7"/>
        <v>0</v>
      </c>
      <c r="O48" s="9">
        <f t="shared" si="7"/>
        <v>0</v>
      </c>
      <c r="P48" s="9">
        <f t="shared" si="7"/>
        <v>0</v>
      </c>
      <c r="Q48" s="9">
        <f t="shared" si="7"/>
        <v>0</v>
      </c>
      <c r="R48" s="9">
        <f t="shared" si="7"/>
        <v>0</v>
      </c>
      <c r="S48" s="18">
        <f t="shared" si="7"/>
        <v>0</v>
      </c>
      <c r="T48" s="18">
        <f t="shared" si="7"/>
        <v>0</v>
      </c>
      <c r="U48" s="104">
        <f t="shared" si="7"/>
        <v>0</v>
      </c>
      <c r="V48" s="9">
        <f t="shared" si="7"/>
        <v>0</v>
      </c>
      <c r="W48" s="9">
        <f t="shared" si="7"/>
        <v>0</v>
      </c>
      <c r="X48" s="9">
        <f t="shared" si="7"/>
        <v>0</v>
      </c>
      <c r="Y48" s="9">
        <f t="shared" si="7"/>
        <v>0</v>
      </c>
      <c r="Z48" s="18">
        <f t="shared" si="7"/>
        <v>0</v>
      </c>
      <c r="AA48" s="18">
        <f t="shared" si="7"/>
        <v>0</v>
      </c>
      <c r="AB48" s="9">
        <f t="shared" si="7"/>
        <v>0</v>
      </c>
      <c r="AC48" s="9">
        <f t="shared" si="7"/>
        <v>0</v>
      </c>
      <c r="AD48" s="9">
        <f t="shared" si="7"/>
        <v>0</v>
      </c>
      <c r="AE48" s="9">
        <f t="shared" si="7"/>
        <v>0</v>
      </c>
      <c r="AF48" s="104">
        <f t="shared" si="7"/>
        <v>0</v>
      </c>
      <c r="AG48" s="18">
        <f t="shared" si="7"/>
        <v>0</v>
      </c>
      <c r="AH48" s="18">
        <f t="shared" si="7"/>
        <v>0</v>
      </c>
      <c r="AI48" s="9">
        <f>AI32+AI40</f>
        <v>0</v>
      </c>
      <c r="AJ48" s="30"/>
      <c r="AK48" s="262"/>
    </row>
    <row r="49" spans="1:37">
      <c r="A49" s="163"/>
      <c r="B49" s="254"/>
      <c r="C49" s="254"/>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259"/>
      <c r="AJ49" s="29"/>
      <c r="AK49" s="262"/>
    </row>
    <row r="50" spans="1:37">
      <c r="A50" s="297" t="s">
        <v>151</v>
      </c>
      <c r="B50" s="300"/>
      <c r="C50" s="301"/>
      <c r="D50" s="10">
        <f t="shared" ref="D50:AC50" si="8">D32+D40+D46</f>
        <v>0</v>
      </c>
      <c r="E50" s="18">
        <f t="shared" si="8"/>
        <v>0</v>
      </c>
      <c r="F50" s="18">
        <f t="shared" si="8"/>
        <v>0</v>
      </c>
      <c r="G50" s="10">
        <f t="shared" si="8"/>
        <v>0</v>
      </c>
      <c r="H50" s="10">
        <f t="shared" si="8"/>
        <v>0</v>
      </c>
      <c r="I50" s="10">
        <f t="shared" si="8"/>
        <v>0</v>
      </c>
      <c r="J50" s="10">
        <f t="shared" si="8"/>
        <v>0</v>
      </c>
      <c r="K50" s="10">
        <f t="shared" si="8"/>
        <v>0</v>
      </c>
      <c r="L50" s="18">
        <f t="shared" si="8"/>
        <v>0</v>
      </c>
      <c r="M50" s="18">
        <f t="shared" si="8"/>
        <v>0</v>
      </c>
      <c r="N50" s="10">
        <f t="shared" si="8"/>
        <v>0</v>
      </c>
      <c r="O50" s="10">
        <f t="shared" si="8"/>
        <v>0</v>
      </c>
      <c r="P50" s="10">
        <f t="shared" si="8"/>
        <v>0</v>
      </c>
      <c r="Q50" s="10">
        <f t="shared" si="8"/>
        <v>0</v>
      </c>
      <c r="R50" s="10">
        <f t="shared" si="8"/>
        <v>0</v>
      </c>
      <c r="S50" s="18">
        <f t="shared" si="8"/>
        <v>0</v>
      </c>
      <c r="T50" s="18">
        <f t="shared" si="8"/>
        <v>0</v>
      </c>
      <c r="U50" s="104">
        <f t="shared" si="8"/>
        <v>0</v>
      </c>
      <c r="V50" s="10">
        <f t="shared" si="8"/>
        <v>0</v>
      </c>
      <c r="W50" s="10">
        <f t="shared" si="8"/>
        <v>0</v>
      </c>
      <c r="X50" s="10">
        <f t="shared" si="8"/>
        <v>0</v>
      </c>
      <c r="Y50" s="10">
        <f t="shared" si="8"/>
        <v>0</v>
      </c>
      <c r="Z50" s="18">
        <f t="shared" si="8"/>
        <v>0</v>
      </c>
      <c r="AA50" s="18">
        <f t="shared" si="8"/>
        <v>0</v>
      </c>
      <c r="AB50" s="10">
        <f t="shared" si="8"/>
        <v>0</v>
      </c>
      <c r="AC50" s="10">
        <f t="shared" si="8"/>
        <v>0</v>
      </c>
      <c r="AD50" s="10">
        <f>AD32+AD40+AD46</f>
        <v>0</v>
      </c>
      <c r="AE50" s="10">
        <f t="shared" ref="AE50:AF50" si="9">AE32+AE40+AE46</f>
        <v>0</v>
      </c>
      <c r="AF50" s="104">
        <f t="shared" si="9"/>
        <v>0</v>
      </c>
      <c r="AG50" s="18">
        <f>AG32+AG40+AG46</f>
        <v>0</v>
      </c>
      <c r="AH50" s="18">
        <f>AH32+AH40+AH46</f>
        <v>0</v>
      </c>
      <c r="AI50" s="6">
        <f>AI46+AI48</f>
        <v>0</v>
      </c>
      <c r="AJ50" s="263"/>
      <c r="AK50" s="16"/>
    </row>
    <row r="53" spans="1:37">
      <c r="B53" s="55" t="s">
        <v>22</v>
      </c>
      <c r="C53" s="56"/>
      <c r="D53" s="57"/>
      <c r="E53" s="57"/>
      <c r="F53" s="57"/>
      <c r="G53" s="58"/>
      <c r="I53" s="55" t="s">
        <v>23</v>
      </c>
      <c r="J53" s="57"/>
      <c r="K53" s="57"/>
      <c r="L53" s="57"/>
      <c r="M53" s="57"/>
      <c r="N53" s="57"/>
      <c r="O53" s="57"/>
      <c r="P53" s="57"/>
      <c r="Q53" s="57"/>
      <c r="R53" s="57"/>
      <c r="S53" s="57"/>
      <c r="T53" s="57"/>
      <c r="U53" s="57"/>
      <c r="Z53" s="20" t="s">
        <v>71</v>
      </c>
      <c r="AA53" s="12"/>
      <c r="AB53" s="12"/>
      <c r="AC53" s="12"/>
      <c r="AD53" s="23"/>
      <c r="AE53" s="23"/>
      <c r="AF53" s="57"/>
      <c r="AG53" s="20"/>
      <c r="AH53" s="12"/>
      <c r="AI53" s="12"/>
      <c r="AJ53" s="12"/>
      <c r="AK53" s="13"/>
    </row>
    <row r="54" spans="1:37">
      <c r="B54" s="236"/>
      <c r="C54" s="164"/>
      <c r="D54" s="164"/>
      <c r="E54" s="164"/>
      <c r="F54" s="164"/>
      <c r="G54" s="59"/>
      <c r="I54" s="243"/>
      <c r="J54" s="244"/>
      <c r="K54" s="244"/>
      <c r="L54" s="244"/>
      <c r="M54" s="244"/>
      <c r="N54" s="244"/>
      <c r="O54" s="244"/>
      <c r="P54" s="244"/>
      <c r="Q54" s="244"/>
      <c r="R54" s="244"/>
      <c r="S54" s="244"/>
      <c r="T54" s="244"/>
      <c r="U54" s="244"/>
      <c r="Z54" s="13"/>
      <c r="AF54" s="244"/>
      <c r="AG54" s="13"/>
      <c r="AJ54" s="29" t="s">
        <v>37</v>
      </c>
      <c r="AK54" s="30"/>
    </row>
    <row r="55" spans="1:37">
      <c r="B55" s="236"/>
      <c r="C55" s="164"/>
      <c r="D55" s="164"/>
      <c r="E55" s="164"/>
      <c r="F55" s="164"/>
      <c r="G55" s="59"/>
      <c r="I55" s="243"/>
      <c r="J55" s="244"/>
      <c r="K55" s="244"/>
      <c r="L55" s="244"/>
      <c r="M55" s="244"/>
      <c r="N55" s="244"/>
      <c r="O55" s="244"/>
      <c r="P55" s="244"/>
      <c r="Q55" s="244"/>
      <c r="R55" s="244"/>
      <c r="S55" s="244"/>
      <c r="T55" s="244"/>
      <c r="U55" s="244"/>
      <c r="Z55" s="43" t="s">
        <v>38</v>
      </c>
      <c r="AF55" s="244"/>
      <c r="AG55" s="43"/>
      <c r="AI55" s="265">
        <f>AI48</f>
        <v>0</v>
      </c>
      <c r="AJ55" s="231" t="e">
        <f>AI55/AI48</f>
        <v>#DIV/0!</v>
      </c>
      <c r="AK55" s="233"/>
    </row>
    <row r="56" spans="1:37">
      <c r="B56" s="236"/>
      <c r="C56" s="164"/>
      <c r="D56" s="164"/>
      <c r="E56" s="164"/>
      <c r="F56" s="164"/>
      <c r="G56" s="59"/>
      <c r="I56" s="243"/>
      <c r="J56" s="244"/>
      <c r="K56" s="244"/>
      <c r="L56" s="244"/>
      <c r="M56" s="244"/>
      <c r="N56" s="244"/>
      <c r="O56" s="244"/>
      <c r="P56" s="244"/>
      <c r="Q56" s="244"/>
      <c r="R56" s="244"/>
      <c r="S56" s="244"/>
      <c r="T56" s="244"/>
      <c r="U56" s="244"/>
      <c r="Z56" s="13"/>
      <c r="AF56" s="244"/>
      <c r="AG56" s="13"/>
      <c r="AI56" s="265"/>
      <c r="AJ56" s="167"/>
      <c r="AK56" s="13"/>
    </row>
    <row r="57" spans="1:37">
      <c r="B57" s="236"/>
      <c r="C57" s="164"/>
      <c r="D57" s="164"/>
      <c r="E57" s="164"/>
      <c r="F57" s="164"/>
      <c r="G57" s="59"/>
      <c r="I57" s="245"/>
      <c r="J57" s="246"/>
      <c r="K57" s="246"/>
      <c r="L57" s="246"/>
      <c r="M57" s="246"/>
      <c r="N57" s="246"/>
      <c r="O57" s="246"/>
      <c r="P57" s="246"/>
      <c r="Q57" s="246"/>
      <c r="R57" s="246"/>
      <c r="S57" s="246"/>
      <c r="T57" s="246"/>
      <c r="U57" s="246"/>
      <c r="Z57" s="165" t="str">
        <f>$A$16</f>
        <v>EU Projects</v>
      </c>
      <c r="AC57" s="166"/>
      <c r="AF57" s="246"/>
      <c r="AG57" s="165"/>
      <c r="AI57" s="266">
        <f>AI32</f>
        <v>0</v>
      </c>
      <c r="AJ57" s="167" t="e">
        <f>AI57/AI55</f>
        <v>#DIV/0!</v>
      </c>
      <c r="AK57" s="13"/>
    </row>
    <row r="58" spans="1:37">
      <c r="B58" s="250" t="str">
        <f>C4</f>
        <v>&lt;input name in Jan tab only&gt;</v>
      </c>
      <c r="C58" s="57"/>
      <c r="D58" s="57"/>
      <c r="E58" s="57"/>
      <c r="F58" s="57"/>
      <c r="G58" s="59"/>
      <c r="I58" s="250" t="str">
        <f>'Jan24'!J58</f>
        <v>&lt;input approver's name here in Jan tab only&gt;</v>
      </c>
      <c r="J58" s="256"/>
      <c r="K58" s="256"/>
      <c r="L58" s="256"/>
      <c r="M58" s="256"/>
      <c r="N58" s="256"/>
      <c r="O58" s="256"/>
      <c r="P58" s="256"/>
      <c r="Q58" s="256"/>
      <c r="R58" s="256"/>
      <c r="S58" s="256"/>
      <c r="T58" s="256"/>
      <c r="U58" s="256"/>
      <c r="Z58" s="165" t="str">
        <f>$A$33</f>
        <v>Internal and National Projects</v>
      </c>
      <c r="AF58" s="256"/>
      <c r="AG58" s="165"/>
      <c r="AI58" s="267">
        <f>AI40</f>
        <v>0</v>
      </c>
      <c r="AJ58" s="232" t="e">
        <f>AI58/AI55</f>
        <v>#DIV/0!</v>
      </c>
      <c r="AK58" s="234"/>
    </row>
    <row r="59" spans="1:37">
      <c r="B59" s="238"/>
      <c r="C59" s="164"/>
      <c r="D59" s="164"/>
      <c r="E59" s="164"/>
      <c r="F59" s="164"/>
      <c r="G59" s="59"/>
      <c r="I59" s="238"/>
      <c r="J59" s="237"/>
      <c r="K59" s="237"/>
      <c r="L59" s="237"/>
      <c r="M59" s="237"/>
      <c r="N59" s="237"/>
      <c r="O59" s="237"/>
      <c r="P59" s="237"/>
      <c r="Q59" s="237"/>
      <c r="R59" s="237"/>
      <c r="S59" s="237"/>
      <c r="T59" s="237"/>
      <c r="U59" s="237"/>
      <c r="Z59" s="13"/>
      <c r="AF59" s="237"/>
      <c r="AG59" s="13"/>
      <c r="AI59" s="266">
        <f>AI57+AI58</f>
        <v>0</v>
      </c>
      <c r="AJ59" s="167" t="e">
        <f>AJ57+AJ58</f>
        <v>#DIV/0!</v>
      </c>
      <c r="AK59" s="13"/>
    </row>
    <row r="60" spans="1:37">
      <c r="B60" s="235" t="s">
        <v>64</v>
      </c>
      <c r="C60" s="239"/>
      <c r="D60" s="239"/>
      <c r="E60" s="239"/>
      <c r="F60" s="239"/>
      <c r="G60" s="241"/>
      <c r="I60" s="235" t="s">
        <v>64</v>
      </c>
      <c r="J60" s="239"/>
      <c r="K60" s="239"/>
      <c r="L60" s="239"/>
      <c r="M60" s="239"/>
      <c r="N60" s="239"/>
      <c r="O60" s="239"/>
      <c r="P60" s="239"/>
      <c r="Q60" s="239"/>
      <c r="R60" s="239"/>
      <c r="S60" s="164"/>
      <c r="T60" s="164"/>
      <c r="U60" s="164"/>
      <c r="Z60" s="21"/>
      <c r="AA60" s="15"/>
      <c r="AB60" s="15"/>
      <c r="AC60" s="15"/>
      <c r="AD60" s="15"/>
      <c r="AE60" s="15"/>
      <c r="AF60" s="164"/>
      <c r="AG60" s="21"/>
      <c r="AH60" s="15"/>
      <c r="AI60" s="15"/>
      <c r="AJ60" s="15"/>
      <c r="AK60" s="13"/>
    </row>
    <row r="61" spans="1:37">
      <c r="B61" s="242"/>
      <c r="C61" s="240"/>
      <c r="D61" s="239"/>
      <c r="E61" s="239"/>
      <c r="F61" s="239"/>
      <c r="G61" s="241"/>
      <c r="I61" s="242"/>
      <c r="J61" s="247"/>
      <c r="K61" s="247"/>
      <c r="L61" s="247"/>
      <c r="M61" s="247"/>
      <c r="N61" s="247"/>
      <c r="O61" s="247"/>
      <c r="P61" s="247"/>
      <c r="Q61" s="247"/>
      <c r="R61" s="247"/>
      <c r="S61" s="164"/>
      <c r="T61" s="164"/>
      <c r="U61" s="164"/>
      <c r="AF61" s="164"/>
    </row>
    <row r="62" spans="1:37">
      <c r="B62" s="61"/>
      <c r="C62" s="62"/>
      <c r="D62" s="60"/>
      <c r="E62" s="60"/>
      <c r="F62" s="60"/>
      <c r="G62" s="63"/>
      <c r="I62" s="61"/>
      <c r="J62" s="60"/>
      <c r="K62" s="60"/>
      <c r="L62" s="60"/>
      <c r="M62" s="60"/>
      <c r="N62" s="60"/>
      <c r="O62" s="60"/>
      <c r="P62" s="60"/>
      <c r="Q62" s="60"/>
      <c r="R62" s="60"/>
      <c r="S62" s="60"/>
      <c r="T62" s="60"/>
      <c r="U62" s="60"/>
      <c r="AF62" s="60"/>
    </row>
    <row r="63" spans="1:37">
      <c r="A63" s="25"/>
      <c r="B63" s="25"/>
      <c r="C63" s="25"/>
      <c r="I63" s="25"/>
    </row>
    <row r="64" spans="1:37">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sheetProtection algorithmName="SHA-512" hashValue="BMOs8is5Kx47Jqylt9g4khW0Ob5eLkOO6PZhDtozWOBOsS9shr4E4pbbyne++VGf5ud55nFvfTHpYljZgLrEMQ==" saltValue="pFGjragjO3Q5dtSxsKAb1Q==" spinCount="100000" sheet="1" objects="1" scenarios="1"/>
  <protectedRanges>
    <protectedRange sqref="Q18:Q31 Q35:Q39 Q43:Q45" name="Range9_1"/>
    <protectedRange sqref="Z17 O18:O31 O42:O45 O35:O39" name="Range3_2"/>
    <protectedRange sqref="C9" name="Range1_1"/>
    <protectedRange sqref="C4:C6" name="Range1_1_1"/>
    <protectedRange sqref="W53:X61" name="Range9_1_2"/>
    <protectedRange sqref="W53:X61" name="Range8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14" type="noConversion"/>
  <dataValidations count="5">
    <dataValidation allowBlank="1" showInputMessage="1" showErrorMessage="1" prompt="Please complete these cells on Jan13 sheet - please refer to Guidance for further detail" sqref="C17:C31" xr:uid="{1CA5CCB6-ECCE-4619-974B-3022C795AA35}"/>
    <dataValidation type="whole" errorStyle="warning" allowBlank="1" showInputMessage="1" showErrorMessage="1" errorTitle="Public Holiday/UCD Closure Day" error="This is a UCD closure day. Your standard daily hours should be recorded on row 36." sqref="Q43:Q45 Q18:Q31 Q35:Q39" xr:uid="{08617C41-8B97-4399-9C8A-8378E01406C3}">
      <formula1>0</formula1>
      <formula2>0</formula2>
    </dataValidation>
    <dataValidation type="whole" errorStyle="warning" allowBlank="1" showInputMessage="1" errorTitle="Happy St. Patrick's Day!" error="This is a bank holiday. Your standard daily hours should be recorded in the cell highlighted in purple on row 36 below." sqref="O18:O31 O42:O45 O35:O39" xr:uid="{625FB375-E7A1-47DD-B13A-D885DAE5C52D}">
      <formula1>0</formula1>
      <formula2>0</formula2>
    </dataValidation>
    <dataValidation allowBlank="1" showInputMessage="1" sqref="Z42:Z45 W18:W31 W42:W45 Z17:Z31 Z34:Z39 W35:W39" xr:uid="{E177FF55-73E4-4745-813F-E4DD4ABADD33}"/>
    <dataValidation allowBlank="1" showErrorMessage="1" sqref="A17:B31" xr:uid="{47688A39-E837-49AC-BE27-E71B1130E8A2}"/>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87847086-0597-46F2-B366-BC37E557763B}">
          <x14:formula1>
            <xm:f>'Dropdown Options'!$B$2:$B$8</xm:f>
          </x14:formula1>
          <xm:sqref>C6:G6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8"/>
  <sheetViews>
    <sheetView zoomScale="98" zoomScaleNormal="98" workbookViewId="0">
      <pane xSplit="3" ySplit="16" topLeftCell="D38" activePane="bottomRight" state="frozen"/>
      <selection activeCell="A34" sqref="A34:A39"/>
      <selection pane="topRight" activeCell="A34" sqref="A34:A39"/>
      <selection pane="bottomLeft" activeCell="A34" sqref="A34:A39"/>
      <selection pane="bottomRight" activeCell="AH51" sqref="AH51"/>
    </sheetView>
  </sheetViews>
  <sheetFormatPr defaultColWidth="11.44140625" defaultRowHeight="13.2"/>
  <cols>
    <col min="1" max="2" width="29.6640625" customWidth="1"/>
    <col min="3" max="3" width="11.44140625" bestFit="1" customWidth="1"/>
    <col min="4" max="33" width="5" customWidth="1"/>
    <col min="34" max="34" width="8.44140625" customWidth="1"/>
    <col min="35" max="35" width="8.88671875" bestFit="1" customWidth="1"/>
    <col min="36" max="36" width="16.44140625" customWidth="1"/>
  </cols>
  <sheetData>
    <row r="1" spans="1:36" ht="12" customHeight="1"/>
    <row r="2" spans="1:36" ht="31.5" customHeight="1">
      <c r="A2" s="2" t="s">
        <v>0</v>
      </c>
      <c r="B2" s="68" t="s">
        <v>72</v>
      </c>
    </row>
    <row r="3" spans="1:36" ht="12" customHeight="1">
      <c r="I3" s="4"/>
      <c r="J3" s="4"/>
      <c r="L3" s="4"/>
    </row>
    <row r="4" spans="1:36" ht="17.399999999999999">
      <c r="A4" s="314" t="s">
        <v>2</v>
      </c>
      <c r="B4" s="315"/>
      <c r="C4" s="316" t="str">
        <f>'Jan24'!C4</f>
        <v>&lt;input name in Jan tab only&gt;</v>
      </c>
      <c r="D4" s="317"/>
      <c r="E4" s="317"/>
      <c r="F4" s="317"/>
      <c r="G4" s="318"/>
      <c r="I4" s="4"/>
      <c r="J4" s="4"/>
      <c r="L4" s="4"/>
    </row>
    <row r="5" spans="1:36" ht="17.399999999999999">
      <c r="A5" s="222" t="s">
        <v>112</v>
      </c>
      <c r="B5" s="228"/>
      <c r="C5" s="316" t="str">
        <f>'Jan24'!C5</f>
        <v>&lt;input personnel no. in Jan tab only&gt;</v>
      </c>
      <c r="D5" s="317"/>
      <c r="E5" s="317"/>
      <c r="F5" s="317"/>
      <c r="G5" s="318"/>
      <c r="I5" s="4"/>
      <c r="J5" s="4"/>
      <c r="L5" s="4"/>
    </row>
    <row r="6" spans="1:36" ht="17.399999999999999">
      <c r="A6" s="314" t="s">
        <v>59</v>
      </c>
      <c r="B6" s="315"/>
      <c r="C6" s="319" t="str">
        <f>'Jan24'!C6</f>
        <v>&lt;select from list in Jan tab only&gt;</v>
      </c>
      <c r="D6" s="320"/>
      <c r="E6" s="320"/>
      <c r="F6" s="320"/>
      <c r="G6" s="321"/>
      <c r="I6" s="4"/>
      <c r="J6" s="4"/>
      <c r="L6" s="4"/>
    </row>
    <row r="7" spans="1:36" ht="18" customHeight="1">
      <c r="A7" s="314" t="s">
        <v>3</v>
      </c>
      <c r="B7" s="315"/>
      <c r="C7" s="285" t="s">
        <v>27</v>
      </c>
    </row>
    <row r="8" spans="1:36" ht="20.25" customHeight="1">
      <c r="A8" s="221" t="s">
        <v>4</v>
      </c>
      <c r="B8" s="221"/>
      <c r="C8" s="229">
        <f>'Jan24'!C8</f>
        <v>2024</v>
      </c>
      <c r="E8" s="45"/>
      <c r="F8" s="45"/>
      <c r="J8" s="3"/>
    </row>
    <row r="9" spans="1:36" ht="36.75" customHeight="1">
      <c r="A9" s="295" t="s">
        <v>60</v>
      </c>
      <c r="B9" s="296"/>
      <c r="C9" s="287" t="str">
        <f>'Jan24'!C9</f>
        <v>&lt;enter no. in Jan tab&gt;</v>
      </c>
      <c r="D9" s="223"/>
      <c r="E9" s="223"/>
      <c r="F9" s="223"/>
      <c r="G9" s="223"/>
      <c r="H9" s="223"/>
      <c r="I9" s="223"/>
      <c r="J9" s="223"/>
      <c r="K9" s="223"/>
      <c r="L9" s="223"/>
      <c r="M9" s="223"/>
      <c r="N9" s="223"/>
      <c r="O9" s="223"/>
    </row>
    <row r="10" spans="1:36" ht="21.75" customHeight="1">
      <c r="D10" s="41"/>
      <c r="E10" s="225" t="s">
        <v>78</v>
      </c>
      <c r="I10" s="4"/>
      <c r="J10" s="4"/>
      <c r="L10" s="4"/>
    </row>
    <row r="11" spans="1:36" ht="12.75" customHeight="1">
      <c r="A11" s="226" t="str">
        <f>'Jan24'!A11</f>
        <v>Only the yellow cells are writeable. Input the time in hours.</v>
      </c>
      <c r="D11" s="4"/>
      <c r="I11" s="4"/>
      <c r="J11" s="4"/>
      <c r="L11" s="4"/>
    </row>
    <row r="12" spans="1:36" ht="18" customHeight="1">
      <c r="A12" s="227" t="str">
        <f>'Jan24'!A12</f>
        <v>Please ensure that all timesheets are signed by the employee and the Principal Investigator.</v>
      </c>
    </row>
    <row r="13" spans="1:36" ht="12.75" customHeight="1"/>
    <row r="14" spans="1:36"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70" t="s">
        <v>62</v>
      </c>
      <c r="AJ14" s="268" t="s">
        <v>7</v>
      </c>
    </row>
    <row r="15" spans="1:36" ht="12.75" customHeight="1">
      <c r="A15" s="5" t="s">
        <v>8</v>
      </c>
      <c r="B15" s="5"/>
      <c r="C15" s="5"/>
      <c r="D15" s="9" t="s">
        <v>10</v>
      </c>
      <c r="E15" s="159" t="s">
        <v>11</v>
      </c>
      <c r="F15" s="159" t="s">
        <v>12</v>
      </c>
      <c r="G15" s="159" t="s">
        <v>13</v>
      </c>
      <c r="H15" s="159" t="s">
        <v>14</v>
      </c>
      <c r="I15" s="9" t="s">
        <v>15</v>
      </c>
      <c r="J15" s="9" t="s">
        <v>9</v>
      </c>
      <c r="K15" s="159" t="s">
        <v>10</v>
      </c>
      <c r="L15" s="159" t="s">
        <v>11</v>
      </c>
      <c r="M15" s="159" t="s">
        <v>12</v>
      </c>
      <c r="N15" s="159" t="s">
        <v>13</v>
      </c>
      <c r="O15" s="159" t="s">
        <v>14</v>
      </c>
      <c r="P15" s="9" t="s">
        <v>15</v>
      </c>
      <c r="Q15" s="9" t="s">
        <v>9</v>
      </c>
      <c r="R15" s="159" t="s">
        <v>10</v>
      </c>
      <c r="S15" s="159" t="s">
        <v>11</v>
      </c>
      <c r="T15" s="159" t="s">
        <v>12</v>
      </c>
      <c r="U15" s="159" t="s">
        <v>13</v>
      </c>
      <c r="V15" s="159" t="s">
        <v>14</v>
      </c>
      <c r="W15" s="9" t="s">
        <v>15</v>
      </c>
      <c r="X15" s="9" t="s">
        <v>9</v>
      </c>
      <c r="Y15" s="159" t="s">
        <v>10</v>
      </c>
      <c r="Z15" s="159" t="s">
        <v>11</v>
      </c>
      <c r="AA15" s="159" t="s">
        <v>12</v>
      </c>
      <c r="AB15" s="159" t="s">
        <v>13</v>
      </c>
      <c r="AC15" s="159" t="s">
        <v>14</v>
      </c>
      <c r="AD15" s="9" t="s">
        <v>15</v>
      </c>
      <c r="AE15" s="9" t="s">
        <v>9</v>
      </c>
      <c r="AF15" s="159" t="s">
        <v>10</v>
      </c>
      <c r="AG15" s="159" t="s">
        <v>11</v>
      </c>
      <c r="AH15" s="6"/>
      <c r="AI15" s="70" t="s">
        <v>63</v>
      </c>
      <c r="AJ15" s="7"/>
    </row>
    <row r="16" spans="1:36"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3"/>
      <c r="AI16" s="73"/>
      <c r="AJ16" s="74"/>
    </row>
    <row r="17" spans="1:36" ht="12.75" customHeight="1">
      <c r="A17" s="5" t="str">
        <f>'Jan24'!A17</f>
        <v>EC grant no, UCD a/c no. + Project Title</v>
      </c>
      <c r="B17" s="69" t="str">
        <f>'Jan24'!B17</f>
        <v>&lt;select from list in Jan tab only&gt;</v>
      </c>
      <c r="C17" s="69" t="str">
        <f>'Jan24'!C17</f>
        <v>WP &lt;insert&gt;</v>
      </c>
      <c r="D17" s="161"/>
      <c r="E17" s="8"/>
      <c r="F17" s="8"/>
      <c r="G17" s="8"/>
      <c r="H17" s="8"/>
      <c r="I17" s="19"/>
      <c r="J17" s="19"/>
      <c r="K17" s="8"/>
      <c r="L17" s="8"/>
      <c r="M17" s="8"/>
      <c r="N17" s="8"/>
      <c r="O17" s="8"/>
      <c r="P17" s="19"/>
      <c r="Q17" s="19"/>
      <c r="R17" s="8"/>
      <c r="S17" s="8"/>
      <c r="T17" s="8"/>
      <c r="U17" s="8"/>
      <c r="V17" s="8"/>
      <c r="W17" s="19"/>
      <c r="X17" s="19"/>
      <c r="Y17" s="8"/>
      <c r="Z17" s="8"/>
      <c r="AA17" s="8"/>
      <c r="AB17" s="8"/>
      <c r="AC17" s="8"/>
      <c r="AD17" s="19"/>
      <c r="AE17" s="19"/>
      <c r="AF17" s="8"/>
      <c r="AG17" s="8"/>
      <c r="AH17" s="6">
        <f t="shared" ref="AH17:AH39" si="0">SUM(D17:AG17)</f>
        <v>0</v>
      </c>
      <c r="AI17" s="42" t="e">
        <f t="shared" ref="AI17:AI32" si="1">AH17/$AH$48</f>
        <v>#DIV/0!</v>
      </c>
      <c r="AJ17" s="271"/>
    </row>
    <row r="18" spans="1:36" ht="12.75" customHeight="1">
      <c r="A18" s="5" t="str">
        <f>'Jan24'!A18</f>
        <v>EC grant no, UCD a/c no. + Project Title</v>
      </c>
      <c r="B18" s="69" t="str">
        <f>'Jan24'!B18</f>
        <v>&lt;select from list in Jan tab only&gt;</v>
      </c>
      <c r="C18" s="69" t="str">
        <f>'Jan24'!C18</f>
        <v>WP &lt;insert&gt;</v>
      </c>
      <c r="D18" s="104"/>
      <c r="E18" s="8"/>
      <c r="F18" s="8"/>
      <c r="G18" s="8"/>
      <c r="H18" s="8"/>
      <c r="I18" s="19"/>
      <c r="J18" s="19"/>
      <c r="K18" s="8"/>
      <c r="L18" s="8"/>
      <c r="M18" s="8"/>
      <c r="N18" s="8"/>
      <c r="O18" s="8"/>
      <c r="P18" s="19"/>
      <c r="Q18" s="19"/>
      <c r="R18" s="8"/>
      <c r="S18" s="8"/>
      <c r="T18" s="8"/>
      <c r="U18" s="8"/>
      <c r="V18" s="8"/>
      <c r="W18" s="19"/>
      <c r="X18" s="19"/>
      <c r="Y18" s="8"/>
      <c r="Z18" s="8"/>
      <c r="AA18" s="8"/>
      <c r="AB18" s="8"/>
      <c r="AC18" s="8"/>
      <c r="AD18" s="19"/>
      <c r="AE18" s="19"/>
      <c r="AF18" s="8"/>
      <c r="AG18" s="8"/>
      <c r="AH18" s="6">
        <f t="shared" si="0"/>
        <v>0</v>
      </c>
      <c r="AI18" s="42" t="e">
        <f t="shared" si="1"/>
        <v>#DIV/0!</v>
      </c>
      <c r="AJ18" s="271"/>
    </row>
    <row r="19" spans="1:36" ht="12.75" customHeight="1">
      <c r="A19" s="5" t="str">
        <f>'Jan24'!A19</f>
        <v>EC grant no, UCD a/c no. + Project Title</v>
      </c>
      <c r="B19" s="69" t="str">
        <f>'Jan24'!B19</f>
        <v>&lt;select from list in Jan tab only&gt;</v>
      </c>
      <c r="C19" s="69" t="str">
        <f>'Jan24'!C19</f>
        <v>WP &lt;insert&gt;</v>
      </c>
      <c r="D19" s="104"/>
      <c r="E19" s="8"/>
      <c r="F19" s="8"/>
      <c r="G19" s="8"/>
      <c r="H19" s="8"/>
      <c r="I19" s="19"/>
      <c r="J19" s="19"/>
      <c r="K19" s="8"/>
      <c r="L19" s="8"/>
      <c r="M19" s="8"/>
      <c r="N19" s="8"/>
      <c r="O19" s="8"/>
      <c r="P19" s="19"/>
      <c r="Q19" s="19"/>
      <c r="R19" s="8"/>
      <c r="S19" s="8"/>
      <c r="T19" s="8"/>
      <c r="U19" s="8"/>
      <c r="V19" s="8"/>
      <c r="W19" s="19"/>
      <c r="X19" s="19"/>
      <c r="Y19" s="8"/>
      <c r="Z19" s="8"/>
      <c r="AA19" s="8"/>
      <c r="AB19" s="8"/>
      <c r="AC19" s="8"/>
      <c r="AD19" s="19"/>
      <c r="AE19" s="19"/>
      <c r="AF19" s="8"/>
      <c r="AG19" s="8"/>
      <c r="AH19" s="6">
        <f t="shared" si="0"/>
        <v>0</v>
      </c>
      <c r="AI19" s="42" t="e">
        <f t="shared" si="1"/>
        <v>#DIV/0!</v>
      </c>
      <c r="AJ19" s="271"/>
    </row>
    <row r="20" spans="1:36" ht="12.75" customHeight="1">
      <c r="A20" s="5" t="str">
        <f>'Jan24'!A20</f>
        <v>EC grant no, UCD a/c no. + Project Title</v>
      </c>
      <c r="B20" s="69" t="str">
        <f>'Jan24'!B20</f>
        <v>&lt;select from list in Jan tab only&gt;</v>
      </c>
      <c r="C20" s="69" t="str">
        <f>'Jan24'!C20</f>
        <v>WP &lt;insert&gt;</v>
      </c>
      <c r="D20" s="104"/>
      <c r="E20" s="8"/>
      <c r="F20" s="8"/>
      <c r="G20" s="8"/>
      <c r="H20" s="8"/>
      <c r="I20" s="19"/>
      <c r="J20" s="19"/>
      <c r="K20" s="8"/>
      <c r="L20" s="8"/>
      <c r="M20" s="8"/>
      <c r="N20" s="8"/>
      <c r="O20" s="8"/>
      <c r="P20" s="19"/>
      <c r="Q20" s="19"/>
      <c r="R20" s="8"/>
      <c r="S20" s="8"/>
      <c r="T20" s="8"/>
      <c r="U20" s="8"/>
      <c r="V20" s="8"/>
      <c r="W20" s="19"/>
      <c r="X20" s="19"/>
      <c r="Y20" s="8"/>
      <c r="Z20" s="8"/>
      <c r="AA20" s="8"/>
      <c r="AB20" s="8"/>
      <c r="AC20" s="8"/>
      <c r="AD20" s="19"/>
      <c r="AE20" s="19"/>
      <c r="AF20" s="8"/>
      <c r="AG20" s="8"/>
      <c r="AH20" s="6">
        <f t="shared" si="0"/>
        <v>0</v>
      </c>
      <c r="AI20" s="42" t="e">
        <f t="shared" si="1"/>
        <v>#DIV/0!</v>
      </c>
      <c r="AJ20" s="271"/>
    </row>
    <row r="21" spans="1:36" ht="12.75" customHeight="1">
      <c r="A21" s="5" t="str">
        <f>'Jan24'!A21</f>
        <v>EC grant no, UCD a/c no. + Project Title</v>
      </c>
      <c r="B21" s="69" t="str">
        <f>'Jan24'!B21</f>
        <v>&lt;select from list in Jan tab only&gt;</v>
      </c>
      <c r="C21" s="69" t="str">
        <f>'Jan24'!C21</f>
        <v>WP &lt;insert&gt;</v>
      </c>
      <c r="D21" s="104"/>
      <c r="E21" s="8"/>
      <c r="F21" s="8"/>
      <c r="G21" s="8"/>
      <c r="H21" s="8"/>
      <c r="I21" s="19"/>
      <c r="J21" s="19"/>
      <c r="K21" s="8"/>
      <c r="L21" s="8"/>
      <c r="M21" s="8"/>
      <c r="N21" s="8"/>
      <c r="O21" s="8"/>
      <c r="P21" s="19"/>
      <c r="Q21" s="19"/>
      <c r="R21" s="8"/>
      <c r="S21" s="8"/>
      <c r="T21" s="8"/>
      <c r="U21" s="8"/>
      <c r="V21" s="8"/>
      <c r="W21" s="19"/>
      <c r="X21" s="19"/>
      <c r="Y21" s="8"/>
      <c r="Z21" s="8"/>
      <c r="AA21" s="8"/>
      <c r="AB21" s="8"/>
      <c r="AC21" s="8"/>
      <c r="AD21" s="19"/>
      <c r="AE21" s="19"/>
      <c r="AF21" s="8"/>
      <c r="AG21" s="8"/>
      <c r="AH21" s="6">
        <f t="shared" si="0"/>
        <v>0</v>
      </c>
      <c r="AI21" s="42" t="e">
        <f t="shared" si="1"/>
        <v>#DIV/0!</v>
      </c>
      <c r="AJ21" s="271"/>
    </row>
    <row r="22" spans="1:36" ht="12.75" customHeight="1">
      <c r="A22" s="5" t="str">
        <f>'Jan24'!A22</f>
        <v>EC grant no, UCD a/c no. + Project Title</v>
      </c>
      <c r="B22" s="69" t="str">
        <f>'Jan24'!B22</f>
        <v>&lt;select from list in Jan tab only&gt;</v>
      </c>
      <c r="C22" s="69" t="str">
        <f>'Jan24'!C22</f>
        <v>WP &lt;insert&gt;</v>
      </c>
      <c r="D22" s="104"/>
      <c r="E22" s="8"/>
      <c r="F22" s="8"/>
      <c r="G22" s="8"/>
      <c r="H22" s="8"/>
      <c r="I22" s="19"/>
      <c r="J22" s="19"/>
      <c r="K22" s="8"/>
      <c r="L22" s="8"/>
      <c r="M22" s="8"/>
      <c r="N22" s="8"/>
      <c r="O22" s="8"/>
      <c r="P22" s="19"/>
      <c r="Q22" s="19"/>
      <c r="R22" s="8"/>
      <c r="S22" s="8"/>
      <c r="T22" s="8"/>
      <c r="U22" s="8"/>
      <c r="V22" s="8"/>
      <c r="W22" s="19"/>
      <c r="X22" s="19"/>
      <c r="Y22" s="8"/>
      <c r="Z22" s="8"/>
      <c r="AA22" s="8"/>
      <c r="AB22" s="8"/>
      <c r="AC22" s="8"/>
      <c r="AD22" s="19"/>
      <c r="AE22" s="19"/>
      <c r="AF22" s="8"/>
      <c r="AG22" s="8"/>
      <c r="AH22" s="6">
        <f t="shared" si="0"/>
        <v>0</v>
      </c>
      <c r="AI22" s="42" t="e">
        <f t="shared" si="1"/>
        <v>#DIV/0!</v>
      </c>
      <c r="AJ22" s="271"/>
    </row>
    <row r="23" spans="1:36" ht="12.75" customHeight="1">
      <c r="A23" s="5" t="str">
        <f>'Jan24'!A23</f>
        <v>EC grant no, UCD a/c no. + Project Title</v>
      </c>
      <c r="B23" s="69" t="str">
        <f>'Jan24'!B23</f>
        <v>&lt;select from list in Jan tab only&gt;</v>
      </c>
      <c r="C23" s="69" t="str">
        <f>'Jan24'!C23</f>
        <v>WP &lt;insert&gt;</v>
      </c>
      <c r="D23" s="104"/>
      <c r="E23" s="8"/>
      <c r="F23" s="8"/>
      <c r="G23" s="8"/>
      <c r="H23" s="8"/>
      <c r="I23" s="19"/>
      <c r="J23" s="19"/>
      <c r="K23" s="8"/>
      <c r="L23" s="8"/>
      <c r="M23" s="8"/>
      <c r="N23" s="8"/>
      <c r="O23" s="8"/>
      <c r="P23" s="19"/>
      <c r="Q23" s="19"/>
      <c r="R23" s="8"/>
      <c r="S23" s="8"/>
      <c r="T23" s="8"/>
      <c r="U23" s="8"/>
      <c r="V23" s="8"/>
      <c r="W23" s="19"/>
      <c r="X23" s="19"/>
      <c r="Y23" s="8"/>
      <c r="Z23" s="8"/>
      <c r="AA23" s="8"/>
      <c r="AB23" s="8"/>
      <c r="AC23" s="8"/>
      <c r="AD23" s="19"/>
      <c r="AE23" s="19"/>
      <c r="AF23" s="8"/>
      <c r="AG23" s="8"/>
      <c r="AH23" s="6">
        <f t="shared" si="0"/>
        <v>0</v>
      </c>
      <c r="AI23" s="42" t="e">
        <f t="shared" si="1"/>
        <v>#DIV/0!</v>
      </c>
      <c r="AJ23" s="271"/>
    </row>
    <row r="24" spans="1:36" ht="12.75" customHeight="1">
      <c r="A24" s="5" t="str">
        <f>'Jan24'!A24</f>
        <v>EC grant no, UCD a/c no. + Project Title</v>
      </c>
      <c r="B24" s="69" t="str">
        <f>'Jan24'!B24</f>
        <v>&lt;select from list in Jan tab only&gt;</v>
      </c>
      <c r="C24" s="69" t="str">
        <f>'Jan24'!C24</f>
        <v>WP &lt;insert&gt;</v>
      </c>
      <c r="D24" s="104"/>
      <c r="E24" s="8"/>
      <c r="F24" s="8"/>
      <c r="G24" s="8"/>
      <c r="H24" s="8"/>
      <c r="I24" s="19"/>
      <c r="J24" s="19"/>
      <c r="K24" s="8"/>
      <c r="L24" s="8"/>
      <c r="M24" s="8"/>
      <c r="N24" s="8"/>
      <c r="O24" s="8"/>
      <c r="P24" s="19"/>
      <c r="Q24" s="19"/>
      <c r="R24" s="8"/>
      <c r="S24" s="8"/>
      <c r="T24" s="8"/>
      <c r="U24" s="8"/>
      <c r="V24" s="8"/>
      <c r="W24" s="19"/>
      <c r="X24" s="19"/>
      <c r="Y24" s="8"/>
      <c r="Z24" s="8"/>
      <c r="AA24" s="8"/>
      <c r="AB24" s="8"/>
      <c r="AC24" s="8"/>
      <c r="AD24" s="19"/>
      <c r="AE24" s="19"/>
      <c r="AF24" s="8"/>
      <c r="AG24" s="8"/>
      <c r="AH24" s="6">
        <f t="shared" si="0"/>
        <v>0</v>
      </c>
      <c r="AI24" s="42" t="e">
        <f t="shared" si="1"/>
        <v>#DIV/0!</v>
      </c>
      <c r="AJ24" s="271"/>
    </row>
    <row r="25" spans="1:36" ht="12.75" customHeight="1">
      <c r="A25" s="5" t="str">
        <f>'Jan24'!A25</f>
        <v>EC grant no, UCD a/c no. + Project Title</v>
      </c>
      <c r="B25" s="69" t="str">
        <f>'Jan24'!B25</f>
        <v>&lt;select from list in Jan tab only&gt;</v>
      </c>
      <c r="C25" s="69" t="str">
        <f>'Jan24'!C25</f>
        <v>WP &lt;insert&gt;</v>
      </c>
      <c r="D25" s="104"/>
      <c r="E25" s="8"/>
      <c r="F25" s="8"/>
      <c r="G25" s="8"/>
      <c r="H25" s="8"/>
      <c r="I25" s="19"/>
      <c r="J25" s="19"/>
      <c r="K25" s="8"/>
      <c r="L25" s="8"/>
      <c r="M25" s="8"/>
      <c r="N25" s="8"/>
      <c r="O25" s="8"/>
      <c r="P25" s="19"/>
      <c r="Q25" s="19"/>
      <c r="R25" s="8"/>
      <c r="S25" s="8"/>
      <c r="T25" s="8"/>
      <c r="U25" s="8"/>
      <c r="V25" s="8"/>
      <c r="W25" s="19"/>
      <c r="X25" s="19"/>
      <c r="Y25" s="8"/>
      <c r="Z25" s="8"/>
      <c r="AA25" s="8"/>
      <c r="AB25" s="8"/>
      <c r="AC25" s="8"/>
      <c r="AD25" s="19"/>
      <c r="AE25" s="19"/>
      <c r="AF25" s="8"/>
      <c r="AG25" s="8"/>
      <c r="AH25" s="6">
        <f t="shared" si="0"/>
        <v>0</v>
      </c>
      <c r="AI25" s="42" t="e">
        <f t="shared" si="1"/>
        <v>#DIV/0!</v>
      </c>
      <c r="AJ25" s="271"/>
    </row>
    <row r="26" spans="1:36" ht="12.75" customHeight="1">
      <c r="A26" s="5" t="str">
        <f>'Jan24'!A26</f>
        <v>EC grant no, UCD a/c no. + Project Title</v>
      </c>
      <c r="B26" s="69" t="str">
        <f>'Jan24'!B26</f>
        <v>&lt;select from list in Jan tab only&gt;</v>
      </c>
      <c r="C26" s="69" t="str">
        <f>'Jan24'!C26</f>
        <v>WP &lt;insert&gt;</v>
      </c>
      <c r="D26" s="104"/>
      <c r="E26" s="8"/>
      <c r="F26" s="8"/>
      <c r="G26" s="8"/>
      <c r="H26" s="8"/>
      <c r="I26" s="19"/>
      <c r="J26" s="19"/>
      <c r="K26" s="8"/>
      <c r="L26" s="8"/>
      <c r="M26" s="8"/>
      <c r="N26" s="8"/>
      <c r="O26" s="8"/>
      <c r="P26" s="19"/>
      <c r="Q26" s="19"/>
      <c r="R26" s="8"/>
      <c r="S26" s="8"/>
      <c r="T26" s="8"/>
      <c r="U26" s="8"/>
      <c r="V26" s="8"/>
      <c r="W26" s="19"/>
      <c r="X26" s="19"/>
      <c r="Y26" s="8"/>
      <c r="Z26" s="8"/>
      <c r="AA26" s="8"/>
      <c r="AB26" s="8"/>
      <c r="AC26" s="8"/>
      <c r="AD26" s="19"/>
      <c r="AE26" s="19"/>
      <c r="AF26" s="8"/>
      <c r="AG26" s="8"/>
      <c r="AH26" s="6">
        <f t="shared" si="0"/>
        <v>0</v>
      </c>
      <c r="AI26" s="42" t="e">
        <f t="shared" si="1"/>
        <v>#DIV/0!</v>
      </c>
      <c r="AJ26" s="271"/>
    </row>
    <row r="27" spans="1:36" ht="12.75" customHeight="1">
      <c r="A27" s="5" t="str">
        <f>'Jan24'!A27</f>
        <v>EC grant no, UCD a/c no. + Project Title</v>
      </c>
      <c r="B27" s="69" t="str">
        <f>'Jan24'!B27</f>
        <v>&lt;select from list in Jan tab only&gt;</v>
      </c>
      <c r="C27" s="69" t="str">
        <f>'Jan24'!C27</f>
        <v>WP &lt;insert&gt;</v>
      </c>
      <c r="D27" s="104"/>
      <c r="E27" s="8"/>
      <c r="F27" s="8"/>
      <c r="G27" s="8"/>
      <c r="H27" s="8"/>
      <c r="I27" s="19"/>
      <c r="J27" s="19"/>
      <c r="K27" s="8"/>
      <c r="L27" s="8"/>
      <c r="M27" s="8"/>
      <c r="N27" s="8"/>
      <c r="O27" s="8"/>
      <c r="P27" s="19"/>
      <c r="Q27" s="19"/>
      <c r="R27" s="8"/>
      <c r="S27" s="8"/>
      <c r="T27" s="8"/>
      <c r="U27" s="8"/>
      <c r="V27" s="8"/>
      <c r="W27" s="19"/>
      <c r="X27" s="19"/>
      <c r="Y27" s="8"/>
      <c r="Z27" s="8"/>
      <c r="AA27" s="8"/>
      <c r="AB27" s="8"/>
      <c r="AC27" s="8"/>
      <c r="AD27" s="19"/>
      <c r="AE27" s="19"/>
      <c r="AF27" s="8"/>
      <c r="AG27" s="8"/>
      <c r="AH27" s="6">
        <f t="shared" si="0"/>
        <v>0</v>
      </c>
      <c r="AI27" s="42" t="e">
        <f t="shared" si="1"/>
        <v>#DIV/0!</v>
      </c>
      <c r="AJ27" s="271"/>
    </row>
    <row r="28" spans="1:36" ht="12.75" customHeight="1">
      <c r="A28" s="5" t="str">
        <f>'Jan24'!A28</f>
        <v>EC grant no, UCD a/c no. + Project Title</v>
      </c>
      <c r="B28" s="69" t="str">
        <f>'Jan24'!B28</f>
        <v>&lt;select from list in Jan tab only&gt;</v>
      </c>
      <c r="C28" s="69" t="str">
        <f>'Jan24'!C28</f>
        <v>WP &lt;insert&gt;</v>
      </c>
      <c r="D28" s="104"/>
      <c r="E28" s="8"/>
      <c r="F28" s="8"/>
      <c r="G28" s="8"/>
      <c r="H28" s="8"/>
      <c r="I28" s="19"/>
      <c r="J28" s="19"/>
      <c r="K28" s="8"/>
      <c r="L28" s="8"/>
      <c r="M28" s="8"/>
      <c r="N28" s="8"/>
      <c r="O28" s="8"/>
      <c r="P28" s="19"/>
      <c r="Q28" s="19"/>
      <c r="R28" s="8"/>
      <c r="S28" s="8"/>
      <c r="T28" s="8"/>
      <c r="U28" s="8"/>
      <c r="V28" s="8"/>
      <c r="W28" s="19"/>
      <c r="X28" s="19"/>
      <c r="Y28" s="8"/>
      <c r="Z28" s="8"/>
      <c r="AA28" s="8"/>
      <c r="AB28" s="8"/>
      <c r="AC28" s="8"/>
      <c r="AD28" s="19"/>
      <c r="AE28" s="19"/>
      <c r="AF28" s="8"/>
      <c r="AG28" s="8"/>
      <c r="AH28" s="6">
        <f t="shared" si="0"/>
        <v>0</v>
      </c>
      <c r="AI28" s="42" t="e">
        <f t="shared" si="1"/>
        <v>#DIV/0!</v>
      </c>
      <c r="AJ28" s="271"/>
    </row>
    <row r="29" spans="1:36" ht="12.75" customHeight="1">
      <c r="A29" s="5" t="str">
        <f>'Jan24'!A29</f>
        <v>EC grant no, UCD a/c no. + Project Title</v>
      </c>
      <c r="B29" s="69" t="str">
        <f>'Jan24'!B29</f>
        <v>&lt;select from list in Jan tab only&gt;</v>
      </c>
      <c r="C29" s="69" t="str">
        <f>'Jan24'!C29</f>
        <v>WP &lt;insert&gt;</v>
      </c>
      <c r="D29" s="104"/>
      <c r="E29" s="8"/>
      <c r="F29" s="8"/>
      <c r="G29" s="8"/>
      <c r="H29" s="8"/>
      <c r="I29" s="19"/>
      <c r="J29" s="19"/>
      <c r="K29" s="8"/>
      <c r="L29" s="8"/>
      <c r="M29" s="8"/>
      <c r="N29" s="8"/>
      <c r="O29" s="8"/>
      <c r="P29" s="19"/>
      <c r="Q29" s="19"/>
      <c r="R29" s="8"/>
      <c r="S29" s="8"/>
      <c r="T29" s="8"/>
      <c r="U29" s="8"/>
      <c r="V29" s="8"/>
      <c r="W29" s="19"/>
      <c r="X29" s="19"/>
      <c r="Y29" s="8"/>
      <c r="Z29" s="8"/>
      <c r="AA29" s="8"/>
      <c r="AB29" s="8"/>
      <c r="AC29" s="8"/>
      <c r="AD29" s="19"/>
      <c r="AE29" s="19"/>
      <c r="AF29" s="8"/>
      <c r="AG29" s="8"/>
      <c r="AH29" s="6">
        <f t="shared" si="0"/>
        <v>0</v>
      </c>
      <c r="AI29" s="42" t="e">
        <f t="shared" si="1"/>
        <v>#DIV/0!</v>
      </c>
      <c r="AJ29" s="271"/>
    </row>
    <row r="30" spans="1:36" ht="12.75" customHeight="1">
      <c r="A30" s="5" t="str">
        <f>'Jan24'!A30</f>
        <v>EC grant no, UCD a/c no. + Project Title</v>
      </c>
      <c r="B30" s="69" t="str">
        <f>'Jan24'!B30</f>
        <v>&lt;select from list in Jan tab only&gt;</v>
      </c>
      <c r="C30" s="69" t="str">
        <f>'Jan24'!C30</f>
        <v>WP &lt;insert&gt;</v>
      </c>
      <c r="D30" s="104"/>
      <c r="E30" s="8"/>
      <c r="F30" s="8"/>
      <c r="G30" s="8"/>
      <c r="H30" s="8"/>
      <c r="I30" s="19"/>
      <c r="J30" s="19"/>
      <c r="K30" s="8"/>
      <c r="L30" s="8"/>
      <c r="M30" s="8"/>
      <c r="N30" s="8"/>
      <c r="O30" s="8"/>
      <c r="P30" s="19"/>
      <c r="Q30" s="19"/>
      <c r="R30" s="8"/>
      <c r="S30" s="8"/>
      <c r="T30" s="8"/>
      <c r="U30" s="8"/>
      <c r="V30" s="8"/>
      <c r="W30" s="19"/>
      <c r="X30" s="19"/>
      <c r="Y30" s="8"/>
      <c r="Z30" s="8"/>
      <c r="AA30" s="8"/>
      <c r="AB30" s="8"/>
      <c r="AC30" s="8"/>
      <c r="AD30" s="19"/>
      <c r="AE30" s="19"/>
      <c r="AF30" s="8"/>
      <c r="AG30" s="8"/>
      <c r="AH30" s="6">
        <f t="shared" si="0"/>
        <v>0</v>
      </c>
      <c r="AI30" s="42" t="e">
        <f t="shared" si="1"/>
        <v>#DIV/0!</v>
      </c>
      <c r="AJ30" s="271"/>
    </row>
    <row r="31" spans="1:36" ht="12.75" customHeight="1">
      <c r="A31" s="5" t="str">
        <f>'Jan24'!A31</f>
        <v>EC grant no, UCD a/c no. + Project Title</v>
      </c>
      <c r="B31" s="69" t="str">
        <f>'Jan24'!B31</f>
        <v>&lt;select from list in Jan tab only&gt;</v>
      </c>
      <c r="C31" s="69" t="str">
        <f>'Jan24'!C31</f>
        <v>WP &lt;insert&gt;</v>
      </c>
      <c r="D31" s="104"/>
      <c r="E31" s="8"/>
      <c r="F31" s="8"/>
      <c r="G31" s="8"/>
      <c r="H31" s="8"/>
      <c r="I31" s="19"/>
      <c r="J31" s="19"/>
      <c r="K31" s="8"/>
      <c r="L31" s="8"/>
      <c r="M31" s="8"/>
      <c r="N31" s="8"/>
      <c r="O31" s="8"/>
      <c r="P31" s="19"/>
      <c r="Q31" s="19"/>
      <c r="R31" s="8"/>
      <c r="S31" s="8"/>
      <c r="T31" s="8"/>
      <c r="U31" s="8"/>
      <c r="V31" s="8"/>
      <c r="W31" s="19"/>
      <c r="X31" s="19"/>
      <c r="Y31" s="8"/>
      <c r="Z31" s="8"/>
      <c r="AA31" s="8"/>
      <c r="AB31" s="8"/>
      <c r="AC31" s="8"/>
      <c r="AD31" s="19"/>
      <c r="AE31" s="19"/>
      <c r="AF31" s="8"/>
      <c r="AG31" s="8"/>
      <c r="AH31" s="6">
        <f t="shared" si="0"/>
        <v>0</v>
      </c>
      <c r="AI31" s="42" t="e">
        <f t="shared" si="1"/>
        <v>#DIV/0!</v>
      </c>
      <c r="AJ31" s="271"/>
    </row>
    <row r="32" spans="1:36" ht="12.75" customHeight="1">
      <c r="A32" s="297" t="s">
        <v>147</v>
      </c>
      <c r="B32" s="298"/>
      <c r="C32" s="299"/>
      <c r="D32" s="104">
        <f t="shared" ref="D32:AG32" si="2">SUM(D17:D31)</f>
        <v>0</v>
      </c>
      <c r="E32" s="6">
        <f t="shared" si="2"/>
        <v>0</v>
      </c>
      <c r="F32" s="6">
        <f t="shared" si="2"/>
        <v>0</v>
      </c>
      <c r="G32" s="6">
        <f t="shared" si="2"/>
        <v>0</v>
      </c>
      <c r="H32" s="6">
        <f t="shared" si="2"/>
        <v>0</v>
      </c>
      <c r="I32" s="19">
        <f t="shared" si="2"/>
        <v>0</v>
      </c>
      <c r="J32" s="19">
        <f t="shared" si="2"/>
        <v>0</v>
      </c>
      <c r="K32" s="6">
        <f t="shared" si="2"/>
        <v>0</v>
      </c>
      <c r="L32" s="6">
        <f t="shared" si="2"/>
        <v>0</v>
      </c>
      <c r="M32" s="6">
        <f t="shared" si="2"/>
        <v>0</v>
      </c>
      <c r="N32" s="6">
        <f t="shared" si="2"/>
        <v>0</v>
      </c>
      <c r="O32" s="6">
        <f t="shared" si="2"/>
        <v>0</v>
      </c>
      <c r="P32" s="19">
        <f t="shared" si="2"/>
        <v>0</v>
      </c>
      <c r="Q32" s="19">
        <f t="shared" si="2"/>
        <v>0</v>
      </c>
      <c r="R32" s="6">
        <f t="shared" si="2"/>
        <v>0</v>
      </c>
      <c r="S32" s="6">
        <f t="shared" si="2"/>
        <v>0</v>
      </c>
      <c r="T32" s="6">
        <f t="shared" si="2"/>
        <v>0</v>
      </c>
      <c r="U32" s="6">
        <f t="shared" si="2"/>
        <v>0</v>
      </c>
      <c r="V32" s="6">
        <f t="shared" si="2"/>
        <v>0</v>
      </c>
      <c r="W32" s="19">
        <f t="shared" si="2"/>
        <v>0</v>
      </c>
      <c r="X32" s="19">
        <f t="shared" si="2"/>
        <v>0</v>
      </c>
      <c r="Y32" s="6">
        <f t="shared" si="2"/>
        <v>0</v>
      </c>
      <c r="Z32" s="6">
        <f t="shared" si="2"/>
        <v>0</v>
      </c>
      <c r="AA32" s="6">
        <f t="shared" si="2"/>
        <v>0</v>
      </c>
      <c r="AB32" s="6">
        <f t="shared" si="2"/>
        <v>0</v>
      </c>
      <c r="AC32" s="6">
        <f t="shared" si="2"/>
        <v>0</v>
      </c>
      <c r="AD32" s="19">
        <f t="shared" si="2"/>
        <v>0</v>
      </c>
      <c r="AE32" s="19">
        <f t="shared" si="2"/>
        <v>0</v>
      </c>
      <c r="AF32" s="6">
        <f t="shared" si="2"/>
        <v>0</v>
      </c>
      <c r="AG32" s="6">
        <f t="shared" si="2"/>
        <v>0</v>
      </c>
      <c r="AH32" s="6">
        <f>SUM(D32:AG32)</f>
        <v>0</v>
      </c>
      <c r="AI32" s="42" t="e">
        <f t="shared" si="1"/>
        <v>#DIV/0!</v>
      </c>
      <c r="AJ32" s="268"/>
    </row>
    <row r="33" spans="1:36"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270"/>
    </row>
    <row r="34" spans="1:36" ht="12.75" customHeight="1">
      <c r="A34" s="162" t="str">
        <f>'Jan24'!A34</f>
        <v>Non EU/Other Activities</v>
      </c>
      <c r="B34" s="5" t="str">
        <f>'Jan24'!B34</f>
        <v>&lt;input in Jan tab only&gt;</v>
      </c>
      <c r="C34" s="162" t="str">
        <f>'Jan24'!C34</f>
        <v>WP &lt;insert&gt;</v>
      </c>
      <c r="D34" s="104"/>
      <c r="E34" s="8"/>
      <c r="F34" s="8"/>
      <c r="G34" s="8"/>
      <c r="H34" s="8"/>
      <c r="I34" s="19"/>
      <c r="J34" s="19"/>
      <c r="K34" s="8"/>
      <c r="L34" s="8"/>
      <c r="M34" s="8"/>
      <c r="N34" s="8"/>
      <c r="O34" s="8"/>
      <c r="P34" s="19"/>
      <c r="Q34" s="19"/>
      <c r="R34" s="8"/>
      <c r="S34" s="8"/>
      <c r="T34" s="8"/>
      <c r="U34" s="8"/>
      <c r="V34" s="8"/>
      <c r="W34" s="19"/>
      <c r="X34" s="19"/>
      <c r="Y34" s="8"/>
      <c r="Z34" s="8"/>
      <c r="AA34" s="8"/>
      <c r="AB34" s="8"/>
      <c r="AC34" s="8"/>
      <c r="AD34" s="19"/>
      <c r="AE34" s="19"/>
      <c r="AF34" s="8"/>
      <c r="AG34" s="8"/>
      <c r="AH34" s="6">
        <f t="shared" si="0"/>
        <v>0</v>
      </c>
      <c r="AI34" s="42" t="e">
        <f>AH34/$AH$48</f>
        <v>#DIV/0!</v>
      </c>
      <c r="AJ34" s="269"/>
    </row>
    <row r="35" spans="1:36" ht="12.75" customHeight="1">
      <c r="A35" s="162" t="str">
        <f>'Jan24'!A35</f>
        <v>Non EU/Other Activities</v>
      </c>
      <c r="B35" s="5" t="str">
        <f>'Jan24'!B35</f>
        <v>&lt;input in Jan tab only&gt;</v>
      </c>
      <c r="C35" s="162" t="str">
        <f>'Jan24'!C35</f>
        <v>WP &lt;insert&gt;</v>
      </c>
      <c r="D35" s="104"/>
      <c r="E35" s="8"/>
      <c r="F35" s="8"/>
      <c r="G35" s="8"/>
      <c r="H35" s="8"/>
      <c r="I35" s="19"/>
      <c r="J35" s="19"/>
      <c r="K35" s="8"/>
      <c r="L35" s="8"/>
      <c r="M35" s="8"/>
      <c r="N35" s="8"/>
      <c r="O35" s="8"/>
      <c r="P35" s="19"/>
      <c r="Q35" s="19"/>
      <c r="R35" s="8"/>
      <c r="S35" s="8"/>
      <c r="T35" s="8"/>
      <c r="U35" s="8"/>
      <c r="V35" s="8"/>
      <c r="W35" s="19"/>
      <c r="X35" s="19"/>
      <c r="Y35" s="8"/>
      <c r="Z35" s="8"/>
      <c r="AA35" s="8"/>
      <c r="AB35" s="8"/>
      <c r="AC35" s="8"/>
      <c r="AD35" s="19"/>
      <c r="AE35" s="19"/>
      <c r="AF35" s="8"/>
      <c r="AG35" s="8"/>
      <c r="AH35" s="6">
        <f t="shared" si="0"/>
        <v>0</v>
      </c>
      <c r="AI35" s="42" t="e">
        <f t="shared" ref="AI35:AI39" si="3">AH35/$AH$48</f>
        <v>#DIV/0!</v>
      </c>
      <c r="AJ35" s="269"/>
    </row>
    <row r="36" spans="1:36" ht="12.75" customHeight="1">
      <c r="A36" s="162" t="str">
        <f>'Jan24'!A36</f>
        <v>Non EU/Other Activities</v>
      </c>
      <c r="B36" s="5" t="str">
        <f>'Jan24'!B36</f>
        <v>&lt;input in Jan tab only&gt;</v>
      </c>
      <c r="C36" s="162" t="str">
        <f>'Jan24'!C36</f>
        <v>WP &lt;insert&gt;</v>
      </c>
      <c r="D36" s="104"/>
      <c r="E36" s="8"/>
      <c r="F36" s="8"/>
      <c r="G36" s="8"/>
      <c r="H36" s="8"/>
      <c r="I36" s="19"/>
      <c r="J36" s="19"/>
      <c r="K36" s="8"/>
      <c r="L36" s="8"/>
      <c r="M36" s="8"/>
      <c r="N36" s="8"/>
      <c r="O36" s="8"/>
      <c r="P36" s="19"/>
      <c r="Q36" s="19"/>
      <c r="R36" s="8"/>
      <c r="S36" s="8"/>
      <c r="T36" s="8"/>
      <c r="U36" s="8"/>
      <c r="V36" s="8"/>
      <c r="W36" s="19"/>
      <c r="X36" s="19"/>
      <c r="Y36" s="8"/>
      <c r="Z36" s="8"/>
      <c r="AA36" s="8"/>
      <c r="AB36" s="8"/>
      <c r="AC36" s="8"/>
      <c r="AD36" s="19"/>
      <c r="AE36" s="19"/>
      <c r="AF36" s="8"/>
      <c r="AG36" s="8"/>
      <c r="AH36" s="6">
        <f t="shared" si="0"/>
        <v>0</v>
      </c>
      <c r="AI36" s="42" t="e">
        <f t="shared" si="3"/>
        <v>#DIV/0!</v>
      </c>
      <c r="AJ36" s="269"/>
    </row>
    <row r="37" spans="1:36" ht="12.75" customHeight="1">
      <c r="A37" s="162" t="str">
        <f>'Jan24'!A37</f>
        <v>Non EU/Other Activities</v>
      </c>
      <c r="B37" s="5" t="str">
        <f>'Jan24'!B37</f>
        <v>&lt;input in Jan tab only&gt;</v>
      </c>
      <c r="C37" s="162" t="str">
        <f>'Jan24'!C37</f>
        <v>WP &lt;insert&gt;</v>
      </c>
      <c r="D37" s="104"/>
      <c r="E37" s="8"/>
      <c r="F37" s="8"/>
      <c r="G37" s="8"/>
      <c r="H37" s="8"/>
      <c r="I37" s="19"/>
      <c r="J37" s="19"/>
      <c r="K37" s="8"/>
      <c r="L37" s="8"/>
      <c r="M37" s="8"/>
      <c r="N37" s="8"/>
      <c r="O37" s="8"/>
      <c r="P37" s="19"/>
      <c r="Q37" s="19"/>
      <c r="R37" s="8"/>
      <c r="S37" s="8"/>
      <c r="T37" s="8"/>
      <c r="U37" s="8"/>
      <c r="V37" s="8"/>
      <c r="W37" s="19"/>
      <c r="X37" s="19"/>
      <c r="Y37" s="8"/>
      <c r="Z37" s="8"/>
      <c r="AA37" s="8"/>
      <c r="AB37" s="8"/>
      <c r="AC37" s="8"/>
      <c r="AD37" s="19"/>
      <c r="AE37" s="19"/>
      <c r="AF37" s="8"/>
      <c r="AG37" s="8"/>
      <c r="AH37" s="6">
        <f t="shared" si="0"/>
        <v>0</v>
      </c>
      <c r="AI37" s="42" t="e">
        <f t="shared" si="3"/>
        <v>#DIV/0!</v>
      </c>
      <c r="AJ37" s="269"/>
    </row>
    <row r="38" spans="1:36" ht="12.75" customHeight="1">
      <c r="A38" s="162" t="str">
        <f>'Jan24'!A38</f>
        <v>Non EU/Other Activities</v>
      </c>
      <c r="B38" s="5" t="str">
        <f>'Jan24'!B38</f>
        <v>&lt;input in Jan tab only&gt;</v>
      </c>
      <c r="C38" s="162" t="str">
        <f>'Jan24'!C38</f>
        <v>WP &lt;insert&gt;</v>
      </c>
      <c r="D38" s="104"/>
      <c r="E38" s="8"/>
      <c r="F38" s="8"/>
      <c r="G38" s="8"/>
      <c r="H38" s="8"/>
      <c r="I38" s="19"/>
      <c r="J38" s="19"/>
      <c r="K38" s="8"/>
      <c r="L38" s="8"/>
      <c r="M38" s="8"/>
      <c r="N38" s="8"/>
      <c r="O38" s="8"/>
      <c r="P38" s="19"/>
      <c r="Q38" s="19"/>
      <c r="R38" s="8"/>
      <c r="S38" s="8"/>
      <c r="T38" s="8"/>
      <c r="U38" s="8"/>
      <c r="V38" s="8"/>
      <c r="W38" s="19"/>
      <c r="X38" s="19"/>
      <c r="Y38" s="8"/>
      <c r="Z38" s="8"/>
      <c r="AA38" s="8"/>
      <c r="AB38" s="8"/>
      <c r="AC38" s="8"/>
      <c r="AD38" s="19"/>
      <c r="AE38" s="19"/>
      <c r="AF38" s="8"/>
      <c r="AG38" s="8"/>
      <c r="AH38" s="6">
        <f t="shared" si="0"/>
        <v>0</v>
      </c>
      <c r="AI38" s="42" t="e">
        <f t="shared" si="3"/>
        <v>#DIV/0!</v>
      </c>
      <c r="AJ38" s="269"/>
    </row>
    <row r="39" spans="1:36" ht="12.75" customHeight="1">
      <c r="A39" s="162" t="str">
        <f>'Jan24'!A39</f>
        <v>Non EU/Other Activities</v>
      </c>
      <c r="B39" s="5" t="str">
        <f>'Jan24'!B39</f>
        <v>&lt;input in Jan tab only&gt;</v>
      </c>
      <c r="C39" s="162" t="str">
        <f>'Jan24'!C39</f>
        <v>WP &lt;insert&gt;</v>
      </c>
      <c r="D39" s="104"/>
      <c r="E39" s="8"/>
      <c r="F39" s="8"/>
      <c r="G39" s="8"/>
      <c r="H39" s="8"/>
      <c r="I39" s="19"/>
      <c r="J39" s="19"/>
      <c r="K39" s="8"/>
      <c r="L39" s="8"/>
      <c r="M39" s="8"/>
      <c r="N39" s="8"/>
      <c r="O39" s="8"/>
      <c r="P39" s="19"/>
      <c r="Q39" s="19"/>
      <c r="R39" s="8"/>
      <c r="S39" s="8"/>
      <c r="T39" s="8"/>
      <c r="U39" s="8"/>
      <c r="V39" s="8"/>
      <c r="W39" s="19"/>
      <c r="X39" s="19"/>
      <c r="Y39" s="8"/>
      <c r="Z39" s="8"/>
      <c r="AA39" s="8"/>
      <c r="AB39" s="8"/>
      <c r="AC39" s="8"/>
      <c r="AD39" s="19"/>
      <c r="AE39" s="19"/>
      <c r="AF39" s="8"/>
      <c r="AG39" s="8"/>
      <c r="AH39" s="6">
        <f t="shared" si="0"/>
        <v>0</v>
      </c>
      <c r="AI39" s="42" t="e">
        <f t="shared" si="3"/>
        <v>#DIV/0!</v>
      </c>
      <c r="AJ39" s="269"/>
    </row>
    <row r="40" spans="1:36" ht="12.75" customHeight="1">
      <c r="A40" s="297" t="s">
        <v>148</v>
      </c>
      <c r="B40" s="298"/>
      <c r="C40" s="299"/>
      <c r="D40" s="104">
        <f t="shared" ref="D40:AG40" si="4">SUM(D34:D39)</f>
        <v>0</v>
      </c>
      <c r="E40" s="6">
        <f t="shared" si="4"/>
        <v>0</v>
      </c>
      <c r="F40" s="6">
        <f t="shared" si="4"/>
        <v>0</v>
      </c>
      <c r="G40" s="6">
        <f t="shared" si="4"/>
        <v>0</v>
      </c>
      <c r="H40" s="6">
        <f t="shared" si="4"/>
        <v>0</v>
      </c>
      <c r="I40" s="19">
        <f t="shared" si="4"/>
        <v>0</v>
      </c>
      <c r="J40" s="19">
        <f t="shared" si="4"/>
        <v>0</v>
      </c>
      <c r="K40" s="6">
        <f t="shared" si="4"/>
        <v>0</v>
      </c>
      <c r="L40" s="6">
        <f t="shared" si="4"/>
        <v>0</v>
      </c>
      <c r="M40" s="6">
        <f t="shared" si="4"/>
        <v>0</v>
      </c>
      <c r="N40" s="6">
        <f t="shared" si="4"/>
        <v>0</v>
      </c>
      <c r="O40" s="6">
        <f t="shared" si="4"/>
        <v>0</v>
      </c>
      <c r="P40" s="19">
        <f t="shared" si="4"/>
        <v>0</v>
      </c>
      <c r="Q40" s="19">
        <f t="shared" si="4"/>
        <v>0</v>
      </c>
      <c r="R40" s="6">
        <f t="shared" si="4"/>
        <v>0</v>
      </c>
      <c r="S40" s="6">
        <f t="shared" si="4"/>
        <v>0</v>
      </c>
      <c r="T40" s="6">
        <f t="shared" si="4"/>
        <v>0</v>
      </c>
      <c r="U40" s="6">
        <f t="shared" si="4"/>
        <v>0</v>
      </c>
      <c r="V40" s="6">
        <f t="shared" si="4"/>
        <v>0</v>
      </c>
      <c r="W40" s="19">
        <f t="shared" si="4"/>
        <v>0</v>
      </c>
      <c r="X40" s="19">
        <f t="shared" si="4"/>
        <v>0</v>
      </c>
      <c r="Y40" s="6">
        <f t="shared" si="4"/>
        <v>0</v>
      </c>
      <c r="Z40" s="6">
        <f t="shared" si="4"/>
        <v>0</v>
      </c>
      <c r="AA40" s="6">
        <f t="shared" si="4"/>
        <v>0</v>
      </c>
      <c r="AB40" s="6">
        <f t="shared" si="4"/>
        <v>0</v>
      </c>
      <c r="AC40" s="6">
        <f t="shared" si="4"/>
        <v>0</v>
      </c>
      <c r="AD40" s="19">
        <f t="shared" si="4"/>
        <v>0</v>
      </c>
      <c r="AE40" s="19">
        <f t="shared" si="4"/>
        <v>0</v>
      </c>
      <c r="AF40" s="6">
        <f t="shared" si="4"/>
        <v>0</v>
      </c>
      <c r="AG40" s="6">
        <f t="shared" si="4"/>
        <v>0</v>
      </c>
      <c r="AH40" s="6">
        <f>SUM(D40:AG40)</f>
        <v>0</v>
      </c>
      <c r="AI40" s="42" t="e">
        <f>AH40/$AH$48</f>
        <v>#DIV/0!</v>
      </c>
      <c r="AJ40" s="268"/>
    </row>
    <row r="41" spans="1:36"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270"/>
    </row>
    <row r="42" spans="1:36" ht="12.75" customHeight="1">
      <c r="A42" s="5" t="s">
        <v>19</v>
      </c>
      <c r="B42" s="5"/>
      <c r="C42" s="5"/>
      <c r="D42" s="8"/>
      <c r="E42" s="8"/>
      <c r="F42" s="8"/>
      <c r="G42" s="8"/>
      <c r="H42" s="8"/>
      <c r="I42" s="19"/>
      <c r="J42" s="19"/>
      <c r="K42" s="8"/>
      <c r="L42" s="8"/>
      <c r="M42" s="8"/>
      <c r="N42" s="8"/>
      <c r="O42" s="8"/>
      <c r="P42" s="19"/>
      <c r="Q42" s="19"/>
      <c r="R42" s="8"/>
      <c r="S42" s="8"/>
      <c r="T42" s="8"/>
      <c r="U42" s="8"/>
      <c r="V42" s="8"/>
      <c r="W42" s="19"/>
      <c r="X42" s="19"/>
      <c r="Y42" s="8"/>
      <c r="Z42" s="8"/>
      <c r="AA42" s="8"/>
      <c r="AB42" s="8"/>
      <c r="AC42" s="8"/>
      <c r="AD42" s="19"/>
      <c r="AE42" s="19"/>
      <c r="AF42" s="8"/>
      <c r="AG42" s="8"/>
      <c r="AH42" s="6">
        <f>SUM(D42:AG42)</f>
        <v>0</v>
      </c>
      <c r="AI42" s="6"/>
      <c r="AJ42" s="269"/>
    </row>
    <row r="43" spans="1:36">
      <c r="A43" s="5" t="s">
        <v>20</v>
      </c>
      <c r="B43" s="5"/>
      <c r="C43" s="5"/>
      <c r="D43" s="104"/>
      <c r="E43" s="8"/>
      <c r="F43" s="8"/>
      <c r="G43" s="8"/>
      <c r="H43" s="8"/>
      <c r="I43" s="19"/>
      <c r="J43" s="19"/>
      <c r="K43" s="8"/>
      <c r="L43" s="8"/>
      <c r="M43" s="8"/>
      <c r="N43" s="8"/>
      <c r="O43" s="8"/>
      <c r="P43" s="19"/>
      <c r="Q43" s="19"/>
      <c r="R43" s="8"/>
      <c r="S43" s="8"/>
      <c r="T43" s="8"/>
      <c r="U43" s="8"/>
      <c r="V43" s="8"/>
      <c r="W43" s="19"/>
      <c r="X43" s="19"/>
      <c r="Y43" s="8"/>
      <c r="Z43" s="8"/>
      <c r="AA43" s="8"/>
      <c r="AB43" s="8"/>
      <c r="AC43" s="8"/>
      <c r="AD43" s="19"/>
      <c r="AE43" s="19"/>
      <c r="AF43" s="8"/>
      <c r="AG43" s="8"/>
      <c r="AH43" s="6">
        <f>SUM(D43:AG43)</f>
        <v>0</v>
      </c>
      <c r="AI43" s="6"/>
      <c r="AJ43" s="269"/>
    </row>
    <row r="44" spans="1:36">
      <c r="A44" s="5" t="s">
        <v>36</v>
      </c>
      <c r="B44" s="5"/>
      <c r="C44" s="5"/>
      <c r="D44" s="104"/>
      <c r="E44" s="8"/>
      <c r="F44" s="8"/>
      <c r="G44" s="8"/>
      <c r="H44" s="8"/>
      <c r="I44" s="19"/>
      <c r="J44" s="19"/>
      <c r="K44" s="8"/>
      <c r="L44" s="8"/>
      <c r="M44" s="8"/>
      <c r="N44" s="8"/>
      <c r="O44" s="8"/>
      <c r="P44" s="19"/>
      <c r="Q44" s="19"/>
      <c r="R44" s="8"/>
      <c r="S44" s="8"/>
      <c r="T44" s="8"/>
      <c r="U44" s="8"/>
      <c r="V44" s="8"/>
      <c r="W44" s="19"/>
      <c r="X44" s="19"/>
      <c r="Y44" s="8"/>
      <c r="Z44" s="8"/>
      <c r="AA44" s="8"/>
      <c r="AB44" s="8"/>
      <c r="AC44" s="8"/>
      <c r="AD44" s="19"/>
      <c r="AE44" s="19"/>
      <c r="AF44" s="8"/>
      <c r="AG44" s="8"/>
      <c r="AH44" s="6">
        <f>SUM(D44:AG44)</f>
        <v>0</v>
      </c>
      <c r="AI44" s="6"/>
      <c r="AJ44" s="269"/>
    </row>
    <row r="45" spans="1:36">
      <c r="A45" s="5" t="s">
        <v>21</v>
      </c>
      <c r="B45" s="5"/>
      <c r="C45" s="5"/>
      <c r="D45" s="104"/>
      <c r="E45" s="8"/>
      <c r="F45" s="8"/>
      <c r="G45" s="8"/>
      <c r="H45" s="8"/>
      <c r="I45" s="19"/>
      <c r="J45" s="19"/>
      <c r="K45" s="8"/>
      <c r="L45" s="8"/>
      <c r="M45" s="8"/>
      <c r="N45" s="8"/>
      <c r="O45" s="8"/>
      <c r="P45" s="19"/>
      <c r="Q45" s="19"/>
      <c r="R45" s="8"/>
      <c r="S45" s="8"/>
      <c r="T45" s="8"/>
      <c r="U45" s="8"/>
      <c r="V45" s="8"/>
      <c r="W45" s="19"/>
      <c r="X45" s="19"/>
      <c r="Y45" s="8"/>
      <c r="Z45" s="8"/>
      <c r="AA45" s="8"/>
      <c r="AB45" s="8"/>
      <c r="AC45" s="8"/>
      <c r="AD45" s="19"/>
      <c r="AE45" s="19"/>
      <c r="AF45" s="8"/>
      <c r="AG45" s="8"/>
      <c r="AH45" s="6">
        <f>SUM(D45:AG45)</f>
        <v>0</v>
      </c>
      <c r="AI45" s="6"/>
      <c r="AJ45" s="269"/>
    </row>
    <row r="46" spans="1:36">
      <c r="A46" s="297" t="s">
        <v>149</v>
      </c>
      <c r="B46" s="300"/>
      <c r="C46" s="301"/>
      <c r="D46" s="104">
        <f t="shared" ref="D46:AG46" si="5">SUM(D42:D45)</f>
        <v>0</v>
      </c>
      <c r="E46" s="6">
        <f t="shared" si="5"/>
        <v>0</v>
      </c>
      <c r="F46" s="6">
        <f t="shared" si="5"/>
        <v>0</v>
      </c>
      <c r="G46" s="6">
        <f t="shared" si="5"/>
        <v>0</v>
      </c>
      <c r="H46" s="6">
        <f t="shared" si="5"/>
        <v>0</v>
      </c>
      <c r="I46" s="19">
        <f t="shared" si="5"/>
        <v>0</v>
      </c>
      <c r="J46" s="19">
        <f t="shared" si="5"/>
        <v>0</v>
      </c>
      <c r="K46" s="6">
        <f t="shared" si="5"/>
        <v>0</v>
      </c>
      <c r="L46" s="6">
        <f t="shared" si="5"/>
        <v>0</v>
      </c>
      <c r="M46" s="6">
        <f t="shared" si="5"/>
        <v>0</v>
      </c>
      <c r="N46" s="6">
        <f t="shared" si="5"/>
        <v>0</v>
      </c>
      <c r="O46" s="6">
        <f t="shared" si="5"/>
        <v>0</v>
      </c>
      <c r="P46" s="19">
        <f t="shared" si="5"/>
        <v>0</v>
      </c>
      <c r="Q46" s="19">
        <f t="shared" si="5"/>
        <v>0</v>
      </c>
      <c r="R46" s="6">
        <f t="shared" si="5"/>
        <v>0</v>
      </c>
      <c r="S46" s="6">
        <f t="shared" si="5"/>
        <v>0</v>
      </c>
      <c r="T46" s="6">
        <f t="shared" si="5"/>
        <v>0</v>
      </c>
      <c r="U46" s="6">
        <f t="shared" si="5"/>
        <v>0</v>
      </c>
      <c r="V46" s="6">
        <f t="shared" si="5"/>
        <v>0</v>
      </c>
      <c r="W46" s="19">
        <f t="shared" si="5"/>
        <v>0</v>
      </c>
      <c r="X46" s="19">
        <f t="shared" si="5"/>
        <v>0</v>
      </c>
      <c r="Y46" s="6">
        <f t="shared" si="5"/>
        <v>0</v>
      </c>
      <c r="Z46" s="6">
        <f t="shared" si="5"/>
        <v>0</v>
      </c>
      <c r="AA46" s="6">
        <f t="shared" si="5"/>
        <v>0</v>
      </c>
      <c r="AB46" s="6">
        <f t="shared" si="5"/>
        <v>0</v>
      </c>
      <c r="AC46" s="6">
        <f t="shared" si="5"/>
        <v>0</v>
      </c>
      <c r="AD46" s="19">
        <f t="shared" si="5"/>
        <v>0</v>
      </c>
      <c r="AE46" s="19">
        <f t="shared" si="5"/>
        <v>0</v>
      </c>
      <c r="AF46" s="6">
        <f t="shared" si="5"/>
        <v>0</v>
      </c>
      <c r="AG46" s="6">
        <f t="shared" si="5"/>
        <v>0</v>
      </c>
      <c r="AH46" s="6">
        <f>SUM(D46:AG46)</f>
        <v>0</v>
      </c>
      <c r="AI46" s="6"/>
      <c r="AJ46" s="7"/>
    </row>
    <row r="47" spans="1:36">
      <c r="A47" s="251"/>
      <c r="B47" s="252"/>
      <c r="C47" s="252"/>
      <c r="D47" s="264"/>
      <c r="E47" s="11"/>
      <c r="F47" s="11"/>
      <c r="G47" s="11"/>
      <c r="H47" s="11"/>
      <c r="I47" s="264"/>
      <c r="J47" s="264"/>
      <c r="K47" s="11"/>
      <c r="L47" s="11"/>
      <c r="M47" s="11"/>
      <c r="N47" s="11"/>
      <c r="O47" s="11"/>
      <c r="P47" s="264"/>
      <c r="Q47" s="264"/>
      <c r="R47" s="11"/>
      <c r="S47" s="11"/>
      <c r="T47" s="11"/>
      <c r="U47" s="11"/>
      <c r="V47" s="11"/>
      <c r="W47" s="264"/>
      <c r="X47" s="264"/>
      <c r="Y47" s="11"/>
      <c r="Z47" s="11"/>
      <c r="AA47" s="11"/>
      <c r="AB47" s="11"/>
      <c r="AC47" s="11"/>
      <c r="AD47" s="264"/>
      <c r="AE47" s="264"/>
      <c r="AF47" s="11"/>
      <c r="AG47" s="11"/>
      <c r="AH47" s="11"/>
      <c r="AI47" s="260"/>
      <c r="AJ47" s="261"/>
    </row>
    <row r="48" spans="1:36">
      <c r="A48" s="297" t="s">
        <v>150</v>
      </c>
      <c r="B48" s="300"/>
      <c r="C48" s="301"/>
      <c r="D48" s="104">
        <f t="shared" ref="D48:AG48" si="6">D32+D40</f>
        <v>0</v>
      </c>
      <c r="E48" s="6">
        <f t="shared" si="6"/>
        <v>0</v>
      </c>
      <c r="F48" s="6">
        <f t="shared" si="6"/>
        <v>0</v>
      </c>
      <c r="G48" s="6">
        <f t="shared" si="6"/>
        <v>0</v>
      </c>
      <c r="H48" s="6">
        <f t="shared" si="6"/>
        <v>0</v>
      </c>
      <c r="I48" s="19">
        <f t="shared" si="6"/>
        <v>0</v>
      </c>
      <c r="J48" s="19">
        <f t="shared" si="6"/>
        <v>0</v>
      </c>
      <c r="K48" s="6">
        <f t="shared" si="6"/>
        <v>0</v>
      </c>
      <c r="L48" s="6">
        <f t="shared" si="6"/>
        <v>0</v>
      </c>
      <c r="M48" s="6">
        <f t="shared" si="6"/>
        <v>0</v>
      </c>
      <c r="N48" s="6">
        <f t="shared" si="6"/>
        <v>0</v>
      </c>
      <c r="O48" s="6">
        <f t="shared" si="6"/>
        <v>0</v>
      </c>
      <c r="P48" s="19">
        <f t="shared" si="6"/>
        <v>0</v>
      </c>
      <c r="Q48" s="19">
        <f t="shared" si="6"/>
        <v>0</v>
      </c>
      <c r="R48" s="6">
        <f t="shared" si="6"/>
        <v>0</v>
      </c>
      <c r="S48" s="6">
        <f t="shared" si="6"/>
        <v>0</v>
      </c>
      <c r="T48" s="6">
        <f t="shared" si="6"/>
        <v>0</v>
      </c>
      <c r="U48" s="6">
        <f t="shared" si="6"/>
        <v>0</v>
      </c>
      <c r="V48" s="6">
        <f t="shared" si="6"/>
        <v>0</v>
      </c>
      <c r="W48" s="19">
        <f t="shared" si="6"/>
        <v>0</v>
      </c>
      <c r="X48" s="19">
        <f t="shared" si="6"/>
        <v>0</v>
      </c>
      <c r="Y48" s="6">
        <f t="shared" si="6"/>
        <v>0</v>
      </c>
      <c r="Z48" s="6">
        <f t="shared" si="6"/>
        <v>0</v>
      </c>
      <c r="AA48" s="6">
        <f t="shared" si="6"/>
        <v>0</v>
      </c>
      <c r="AB48" s="6">
        <f t="shared" si="6"/>
        <v>0</v>
      </c>
      <c r="AC48" s="6">
        <f t="shared" si="6"/>
        <v>0</v>
      </c>
      <c r="AD48" s="19">
        <f t="shared" si="6"/>
        <v>0</v>
      </c>
      <c r="AE48" s="19">
        <f t="shared" si="6"/>
        <v>0</v>
      </c>
      <c r="AF48" s="6">
        <f t="shared" si="6"/>
        <v>0</v>
      </c>
      <c r="AG48" s="6">
        <f t="shared" si="6"/>
        <v>0</v>
      </c>
      <c r="AH48" s="9">
        <f>AH32+AH40</f>
        <v>0</v>
      </c>
      <c r="AI48" s="30"/>
      <c r="AJ48" s="262"/>
    </row>
    <row r="49" spans="1:36">
      <c r="A49" s="163"/>
      <c r="B49" s="254"/>
      <c r="C49" s="254"/>
      <c r="D49" s="11"/>
      <c r="E49" s="11"/>
      <c r="F49" s="11"/>
      <c r="G49" s="11"/>
      <c r="H49" s="11"/>
      <c r="I49" s="264"/>
      <c r="J49" s="264"/>
      <c r="K49" s="11"/>
      <c r="L49" s="11"/>
      <c r="M49" s="11"/>
      <c r="N49" s="11"/>
      <c r="O49" s="11"/>
      <c r="P49" s="264"/>
      <c r="Q49" s="264"/>
      <c r="R49" s="11"/>
      <c r="S49" s="11"/>
      <c r="T49" s="11"/>
      <c r="U49" s="11"/>
      <c r="V49" s="11"/>
      <c r="W49" s="264"/>
      <c r="X49" s="264"/>
      <c r="Y49" s="11"/>
      <c r="Z49" s="11"/>
      <c r="AA49" s="11"/>
      <c r="AB49" s="11"/>
      <c r="AC49" s="11"/>
      <c r="AD49" s="264"/>
      <c r="AE49" s="264"/>
      <c r="AF49" s="11"/>
      <c r="AG49" s="11"/>
      <c r="AH49" s="259"/>
      <c r="AI49" s="29"/>
      <c r="AJ49" s="262"/>
    </row>
    <row r="50" spans="1:36">
      <c r="A50" s="297" t="s">
        <v>151</v>
      </c>
      <c r="B50" s="300"/>
      <c r="C50" s="301"/>
      <c r="D50" s="104">
        <f t="shared" ref="D50:AG50" si="7">D32+D40+D46</f>
        <v>0</v>
      </c>
      <c r="E50" s="10">
        <f t="shared" si="7"/>
        <v>0</v>
      </c>
      <c r="F50" s="10">
        <f t="shared" si="7"/>
        <v>0</v>
      </c>
      <c r="G50" s="10">
        <f t="shared" si="7"/>
        <v>0</v>
      </c>
      <c r="H50" s="10">
        <f t="shared" si="7"/>
        <v>0</v>
      </c>
      <c r="I50" s="19">
        <f t="shared" si="7"/>
        <v>0</v>
      </c>
      <c r="J50" s="19">
        <f t="shared" si="7"/>
        <v>0</v>
      </c>
      <c r="K50" s="10">
        <f t="shared" si="7"/>
        <v>0</v>
      </c>
      <c r="L50" s="10">
        <f>L32+L40+L46</f>
        <v>0</v>
      </c>
      <c r="M50" s="10">
        <f t="shared" si="7"/>
        <v>0</v>
      </c>
      <c r="N50" s="10">
        <f t="shared" si="7"/>
        <v>0</v>
      </c>
      <c r="O50" s="10">
        <f t="shared" si="7"/>
        <v>0</v>
      </c>
      <c r="P50" s="19">
        <f t="shared" si="7"/>
        <v>0</v>
      </c>
      <c r="Q50" s="19">
        <f t="shared" si="7"/>
        <v>0</v>
      </c>
      <c r="R50" s="10">
        <f t="shared" si="7"/>
        <v>0</v>
      </c>
      <c r="S50" s="10">
        <f t="shared" si="7"/>
        <v>0</v>
      </c>
      <c r="T50" s="10">
        <f t="shared" si="7"/>
        <v>0</v>
      </c>
      <c r="U50" s="10">
        <f t="shared" si="7"/>
        <v>0</v>
      </c>
      <c r="V50" s="10">
        <f t="shared" si="7"/>
        <v>0</v>
      </c>
      <c r="W50" s="19">
        <f t="shared" si="7"/>
        <v>0</v>
      </c>
      <c r="X50" s="19">
        <f t="shared" si="7"/>
        <v>0</v>
      </c>
      <c r="Y50" s="10">
        <f t="shared" si="7"/>
        <v>0</v>
      </c>
      <c r="Z50" s="10">
        <f t="shared" si="7"/>
        <v>0</v>
      </c>
      <c r="AA50" s="10">
        <f t="shared" si="7"/>
        <v>0</v>
      </c>
      <c r="AB50" s="10">
        <f t="shared" si="7"/>
        <v>0</v>
      </c>
      <c r="AC50" s="10">
        <f t="shared" si="7"/>
        <v>0</v>
      </c>
      <c r="AD50" s="19">
        <f t="shared" si="7"/>
        <v>0</v>
      </c>
      <c r="AE50" s="19">
        <f t="shared" si="7"/>
        <v>0</v>
      </c>
      <c r="AF50" s="10">
        <f t="shared" si="7"/>
        <v>0</v>
      </c>
      <c r="AG50" s="10">
        <f t="shared" si="7"/>
        <v>0</v>
      </c>
      <c r="AH50" s="6">
        <f>AH46+AH48</f>
        <v>0</v>
      </c>
      <c r="AI50" s="263"/>
      <c r="AJ50" s="16"/>
    </row>
    <row r="53" spans="1:36">
      <c r="B53" s="55" t="s">
        <v>22</v>
      </c>
      <c r="C53" s="56"/>
      <c r="E53" s="57"/>
      <c r="F53" s="57"/>
      <c r="G53" s="58"/>
      <c r="H53" s="58"/>
      <c r="I53" s="55" t="s">
        <v>23</v>
      </c>
      <c r="J53" s="57"/>
      <c r="K53" s="58"/>
      <c r="L53" s="57"/>
      <c r="M53" s="57"/>
      <c r="N53" s="57"/>
      <c r="O53" s="57"/>
      <c r="P53" s="57"/>
      <c r="Q53" s="57"/>
      <c r="R53" s="57"/>
      <c r="S53" s="57"/>
      <c r="T53" s="57"/>
      <c r="U53" s="58"/>
      <c r="Y53" s="20" t="s">
        <v>71</v>
      </c>
      <c r="Z53" s="12"/>
      <c r="AA53" s="12"/>
      <c r="AB53" s="12"/>
      <c r="AC53" s="12"/>
      <c r="AD53" s="12"/>
      <c r="AE53" s="12"/>
      <c r="AF53" s="20"/>
      <c r="AG53" s="12"/>
      <c r="AH53" s="12"/>
      <c r="AI53" s="12"/>
      <c r="AJ53" s="13"/>
    </row>
    <row r="54" spans="1:36">
      <c r="B54" s="236"/>
      <c r="C54" s="164"/>
      <c r="E54" s="164"/>
      <c r="F54" s="164"/>
      <c r="G54" s="59"/>
      <c r="H54" s="59"/>
      <c r="I54" s="243"/>
      <c r="J54" s="244"/>
      <c r="K54" s="59"/>
      <c r="L54" s="244"/>
      <c r="M54" s="244"/>
      <c r="N54" s="244"/>
      <c r="O54" s="244"/>
      <c r="P54" s="244"/>
      <c r="Q54" s="244"/>
      <c r="R54" s="244"/>
      <c r="S54" s="244"/>
      <c r="T54" s="244"/>
      <c r="U54" s="59"/>
      <c r="Y54" s="13"/>
      <c r="AF54" s="13"/>
      <c r="AI54" s="29" t="s">
        <v>37</v>
      </c>
      <c r="AJ54" s="30"/>
    </row>
    <row r="55" spans="1:36">
      <c r="B55" s="236"/>
      <c r="C55" s="164"/>
      <c r="E55" s="164"/>
      <c r="F55" s="164"/>
      <c r="G55" s="59"/>
      <c r="H55" s="59"/>
      <c r="I55" s="243"/>
      <c r="J55" s="244"/>
      <c r="K55" s="59"/>
      <c r="L55" s="244"/>
      <c r="M55" s="244"/>
      <c r="N55" s="244"/>
      <c r="O55" s="244"/>
      <c r="P55" s="244"/>
      <c r="Q55" s="244"/>
      <c r="R55" s="244"/>
      <c r="S55" s="244"/>
      <c r="T55" s="244"/>
      <c r="U55" s="59"/>
      <c r="Y55" s="43" t="s">
        <v>38</v>
      </c>
      <c r="AF55" s="43"/>
      <c r="AH55" s="265">
        <f>AH48</f>
        <v>0</v>
      </c>
      <c r="AI55" s="231" t="e">
        <f>AH55/AH48</f>
        <v>#DIV/0!</v>
      </c>
      <c r="AJ55" s="233"/>
    </row>
    <row r="56" spans="1:36">
      <c r="B56" s="236"/>
      <c r="C56" s="164"/>
      <c r="E56" s="164"/>
      <c r="F56" s="164"/>
      <c r="G56" s="59"/>
      <c r="H56" s="59"/>
      <c r="I56" s="243"/>
      <c r="J56" s="244"/>
      <c r="K56" s="59"/>
      <c r="L56" s="244"/>
      <c r="M56" s="244"/>
      <c r="N56" s="244"/>
      <c r="O56" s="244"/>
      <c r="P56" s="244"/>
      <c r="Q56" s="244"/>
      <c r="R56" s="244"/>
      <c r="S56" s="244"/>
      <c r="T56" s="244"/>
      <c r="U56" s="59"/>
      <c r="Y56" s="13"/>
      <c r="AD56" s="3"/>
      <c r="AE56" s="3"/>
      <c r="AF56" s="13"/>
      <c r="AH56" s="265"/>
      <c r="AI56" s="167"/>
      <c r="AJ56" s="13"/>
    </row>
    <row r="57" spans="1:36">
      <c r="B57" s="236"/>
      <c r="C57" s="164"/>
      <c r="E57" s="164"/>
      <c r="F57" s="164"/>
      <c r="G57" s="59"/>
      <c r="H57" s="59"/>
      <c r="I57" s="245"/>
      <c r="J57" s="246"/>
      <c r="K57" s="59"/>
      <c r="L57" s="246"/>
      <c r="M57" s="246"/>
      <c r="N57" s="246"/>
      <c r="O57" s="246"/>
      <c r="P57" s="246"/>
      <c r="Q57" s="246"/>
      <c r="R57" s="246"/>
      <c r="S57" s="246"/>
      <c r="T57" s="246"/>
      <c r="U57" s="59"/>
      <c r="Y57" s="165" t="str">
        <f>$A$16</f>
        <v>EU Projects</v>
      </c>
      <c r="AF57" s="165"/>
      <c r="AH57" s="266">
        <f>AH32</f>
        <v>0</v>
      </c>
      <c r="AI57" s="167" t="e">
        <f>AH57/AH55</f>
        <v>#DIV/0!</v>
      </c>
      <c r="AJ57" s="13"/>
    </row>
    <row r="58" spans="1:36">
      <c r="B58" s="250" t="str">
        <f>C4</f>
        <v>&lt;input name in Jan tab only&gt;</v>
      </c>
      <c r="C58" s="57"/>
      <c r="E58" s="57"/>
      <c r="F58" s="57"/>
      <c r="G58" s="59"/>
      <c r="H58" s="59"/>
      <c r="I58" s="250" t="str">
        <f>'Jan24'!J58</f>
        <v>&lt;input approver's name here in Jan tab only&gt;</v>
      </c>
      <c r="J58" s="256"/>
      <c r="K58" s="59"/>
      <c r="L58" s="256"/>
      <c r="M58" s="256"/>
      <c r="N58" s="256"/>
      <c r="O58" s="256"/>
      <c r="P58" s="256"/>
      <c r="Q58" s="256"/>
      <c r="R58" s="256"/>
      <c r="S58" s="256"/>
      <c r="T58" s="256"/>
      <c r="U58" s="59"/>
      <c r="Y58" s="165" t="str">
        <f>$A$33</f>
        <v>Internal and National Projects</v>
      </c>
      <c r="AF58" s="165"/>
      <c r="AH58" s="267">
        <f>AH40</f>
        <v>0</v>
      </c>
      <c r="AI58" s="232" t="e">
        <f>AH58/AH55</f>
        <v>#DIV/0!</v>
      </c>
      <c r="AJ58" s="234"/>
    </row>
    <row r="59" spans="1:36">
      <c r="B59" s="238"/>
      <c r="C59" s="164"/>
      <c r="E59" s="164"/>
      <c r="F59" s="164"/>
      <c r="G59" s="59"/>
      <c r="H59" s="59"/>
      <c r="I59" s="238"/>
      <c r="J59" s="237"/>
      <c r="K59" s="59"/>
      <c r="L59" s="237"/>
      <c r="M59" s="237"/>
      <c r="N59" s="237"/>
      <c r="O59" s="237"/>
      <c r="P59" s="237"/>
      <c r="Q59" s="237"/>
      <c r="R59" s="237"/>
      <c r="S59" s="237"/>
      <c r="T59" s="237"/>
      <c r="U59" s="59"/>
      <c r="Y59" s="13"/>
      <c r="AF59" s="13"/>
      <c r="AH59" s="266">
        <f>AH57+AH58</f>
        <v>0</v>
      </c>
      <c r="AI59" s="167" t="e">
        <f>AI57+AI58</f>
        <v>#DIV/0!</v>
      </c>
      <c r="AJ59" s="13"/>
    </row>
    <row r="60" spans="1:36">
      <c r="B60" s="235" t="s">
        <v>64</v>
      </c>
      <c r="C60" s="239"/>
      <c r="E60" s="239"/>
      <c r="F60" s="239"/>
      <c r="G60" s="241"/>
      <c r="H60" s="241"/>
      <c r="I60" s="235" t="s">
        <v>64</v>
      </c>
      <c r="J60" s="239"/>
      <c r="K60" s="241"/>
      <c r="L60" s="239"/>
      <c r="M60" s="239"/>
      <c r="N60" s="239"/>
      <c r="O60" s="239"/>
      <c r="P60" s="239"/>
      <c r="Q60" s="239"/>
      <c r="R60" s="164"/>
      <c r="S60" s="164"/>
      <c r="T60" s="164"/>
      <c r="U60" s="59"/>
      <c r="Y60" s="21"/>
      <c r="Z60" s="15"/>
      <c r="AA60" s="15"/>
      <c r="AB60" s="15"/>
      <c r="AC60" s="15"/>
      <c r="AD60" s="15"/>
      <c r="AE60" s="15"/>
      <c r="AF60" s="21"/>
      <c r="AG60" s="15"/>
      <c r="AH60" s="15"/>
      <c r="AI60" s="15"/>
      <c r="AJ60" s="13"/>
    </row>
    <row r="61" spans="1:36">
      <c r="B61" s="242"/>
      <c r="C61" s="240"/>
      <c r="E61" s="239"/>
      <c r="F61" s="239"/>
      <c r="G61" s="241"/>
      <c r="H61" s="241"/>
      <c r="I61" s="242"/>
      <c r="J61" s="247"/>
      <c r="K61" s="241"/>
      <c r="L61" s="247"/>
      <c r="M61" s="247"/>
      <c r="N61" s="247"/>
      <c r="O61" s="247"/>
      <c r="P61" s="247"/>
      <c r="Q61" s="247"/>
      <c r="R61" s="164"/>
      <c r="S61" s="164"/>
      <c r="T61" s="164"/>
      <c r="U61" s="59"/>
    </row>
    <row r="62" spans="1:36">
      <c r="B62" s="61"/>
      <c r="C62" s="62"/>
      <c r="E62" s="60"/>
      <c r="F62" s="60"/>
      <c r="G62" s="63"/>
      <c r="H62" s="63"/>
      <c r="I62" s="61"/>
      <c r="J62" s="60"/>
      <c r="K62" s="63"/>
      <c r="L62" s="60"/>
      <c r="M62" s="60"/>
      <c r="N62" s="60"/>
      <c r="O62" s="60"/>
      <c r="P62" s="60"/>
      <c r="Q62" s="60"/>
      <c r="R62" s="60"/>
      <c r="S62" s="60"/>
      <c r="T62" s="60"/>
      <c r="U62" s="63"/>
    </row>
    <row r="63" spans="1:36">
      <c r="A63" s="25"/>
      <c r="B63" s="25"/>
      <c r="C63" s="25"/>
      <c r="I63" s="25"/>
    </row>
    <row r="64" spans="1:36">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sheetProtection algorithmName="SHA-512" hashValue="coDQVTYPY9X2bADT8VSRW/kvqzwYo+Aiyg2DSbhuDfunphjP22prbh4u+6N3N9bMO2/1RWmmQ8O0dr3U5KMmkQ==" saltValue="Ykb/QmRDj3/BrutKGxwD8Q==" spinCount="100000" sheet="1" objects="1" scenarios="1"/>
  <protectedRanges>
    <protectedRange sqref="C9" name="Range1_2"/>
    <protectedRange sqref="C4:C6" name="Range1_1_1"/>
    <protectedRange sqref="A53:A62" name="Range9_1_1_1"/>
    <protectedRange sqref="A53:A62" name="Range8_1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400-000000000000}"/>
    <dataValidation allowBlank="1" showErrorMessage="1" sqref="A17:B31" xr:uid="{878C447B-79C5-4110-8987-13C02F83A134}"/>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8D5EABBA-3A3C-4F09-872A-C0302620C3AD}">
          <x14:formula1>
            <xm:f>'Dropdown Options'!$B$2:$B$8</xm:f>
          </x14:formula1>
          <xm:sqref>C6:G6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AI52" sqref="AI52"/>
    </sheetView>
  </sheetViews>
  <sheetFormatPr defaultColWidth="11.44140625" defaultRowHeight="13.2"/>
  <cols>
    <col min="1" max="2" width="29.6640625" customWidth="1"/>
    <col min="3" max="3" width="11.44140625" bestFit="1" customWidth="1"/>
    <col min="4" max="34" width="5" customWidth="1"/>
    <col min="35" max="35" width="9.33203125" customWidth="1"/>
    <col min="36" max="36" width="8.88671875" bestFit="1" customWidth="1"/>
    <col min="37" max="37" width="16.44140625" customWidth="1"/>
  </cols>
  <sheetData>
    <row r="1" spans="1:37" ht="12" customHeight="1"/>
    <row r="2" spans="1:37" ht="31.5" customHeight="1">
      <c r="A2" s="2" t="s">
        <v>0</v>
      </c>
      <c r="B2" s="68" t="s">
        <v>72</v>
      </c>
    </row>
    <row r="3" spans="1:37" ht="12" customHeight="1">
      <c r="J3" s="4"/>
      <c r="K3" s="4"/>
      <c r="L3" s="4"/>
    </row>
    <row r="4" spans="1:37" ht="17.399999999999999">
      <c r="A4" s="314" t="s">
        <v>2</v>
      </c>
      <c r="B4" s="315"/>
      <c r="C4" s="316" t="str">
        <f>'Jan24'!C4</f>
        <v>&lt;input name in Jan tab only&gt;</v>
      </c>
      <c r="D4" s="317"/>
      <c r="E4" s="317"/>
      <c r="F4" s="317"/>
      <c r="G4" s="318"/>
      <c r="I4" s="4"/>
      <c r="J4" s="4"/>
      <c r="K4" s="4"/>
      <c r="L4" s="4"/>
    </row>
    <row r="5" spans="1:37" ht="17.399999999999999">
      <c r="A5" s="222" t="s">
        <v>112</v>
      </c>
      <c r="B5" s="228"/>
      <c r="C5" s="316" t="str">
        <f>'Jan24'!C5</f>
        <v>&lt;input personnel no. in Jan tab only&gt;</v>
      </c>
      <c r="D5" s="317"/>
      <c r="E5" s="317"/>
      <c r="F5" s="317"/>
      <c r="G5" s="318"/>
      <c r="I5" s="4"/>
      <c r="J5" s="4"/>
      <c r="K5" s="4"/>
      <c r="L5" s="4"/>
    </row>
    <row r="6" spans="1:37" ht="17.399999999999999">
      <c r="A6" s="314" t="s">
        <v>59</v>
      </c>
      <c r="B6" s="315"/>
      <c r="C6" s="319" t="str">
        <f>'Jan24'!C6</f>
        <v>&lt;select from list in Jan tab only&gt;</v>
      </c>
      <c r="D6" s="320"/>
      <c r="E6" s="320"/>
      <c r="F6" s="320"/>
      <c r="G6" s="321"/>
      <c r="I6" s="4"/>
      <c r="J6" s="4"/>
      <c r="K6" s="4"/>
      <c r="L6" s="4"/>
    </row>
    <row r="7" spans="1:37" ht="18" customHeight="1">
      <c r="A7" s="314" t="s">
        <v>3</v>
      </c>
      <c r="B7" s="315"/>
      <c r="C7" s="285" t="s">
        <v>28</v>
      </c>
    </row>
    <row r="8" spans="1:37" ht="20.25" customHeight="1">
      <c r="A8" s="221" t="s">
        <v>4</v>
      </c>
      <c r="B8" s="221"/>
      <c r="C8" s="229">
        <f>'Jan24'!C8</f>
        <v>2024</v>
      </c>
      <c r="D8" s="45"/>
      <c r="E8" s="45"/>
      <c r="F8" s="45"/>
      <c r="J8" s="3"/>
    </row>
    <row r="9" spans="1:37" ht="36.75" customHeight="1">
      <c r="A9" s="295" t="s">
        <v>60</v>
      </c>
      <c r="B9" s="296"/>
      <c r="C9" s="287" t="str">
        <f>'Jan24'!C9</f>
        <v>&lt;enter no. in Jan tab&gt;</v>
      </c>
      <c r="D9" s="223"/>
      <c r="E9" s="223"/>
      <c r="F9" s="223"/>
      <c r="G9" s="223"/>
      <c r="H9" s="223"/>
      <c r="I9" s="223"/>
      <c r="J9" s="223"/>
      <c r="K9" s="223"/>
      <c r="L9" s="223"/>
      <c r="M9" s="223"/>
      <c r="N9" s="223"/>
      <c r="O9" s="223"/>
    </row>
    <row r="10" spans="1:37" ht="21.75" customHeight="1">
      <c r="D10" s="41"/>
      <c r="E10" s="225" t="s">
        <v>78</v>
      </c>
      <c r="I10" s="4"/>
      <c r="J10" s="4"/>
      <c r="K10" s="4"/>
      <c r="L10" s="4"/>
    </row>
    <row r="11" spans="1:37" ht="12.75" customHeight="1">
      <c r="A11" s="226" t="str">
        <f>'Jan24'!A11</f>
        <v>Only the yellow cells are writeable. Input the time in hours.</v>
      </c>
      <c r="I11" s="4"/>
    </row>
    <row r="12" spans="1:37" ht="18" customHeight="1">
      <c r="A12" s="227" t="str">
        <f>'Jan24'!A12</f>
        <v>Please ensure that all timesheets are signed by the employee and the Principal Investigator.</v>
      </c>
    </row>
    <row r="13" spans="1:37" ht="12.75" customHeight="1"/>
    <row r="14" spans="1:37"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70" t="s">
        <v>62</v>
      </c>
      <c r="AK14" s="268" t="s">
        <v>7</v>
      </c>
    </row>
    <row r="15" spans="1:37" ht="12.75" customHeight="1">
      <c r="A15" s="5" t="s">
        <v>8</v>
      </c>
      <c r="B15" s="5"/>
      <c r="C15" s="5"/>
      <c r="D15" s="6" t="s">
        <v>12</v>
      </c>
      <c r="E15" s="159" t="s">
        <v>13</v>
      </c>
      <c r="F15" s="159" t="s">
        <v>14</v>
      </c>
      <c r="G15" s="9" t="s">
        <v>15</v>
      </c>
      <c r="H15" s="9" t="s">
        <v>9</v>
      </c>
      <c r="I15" s="9" t="s">
        <v>10</v>
      </c>
      <c r="J15" s="159" t="s">
        <v>11</v>
      </c>
      <c r="K15" s="159" t="s">
        <v>12</v>
      </c>
      <c r="L15" s="159" t="s">
        <v>13</v>
      </c>
      <c r="M15" s="159" t="s">
        <v>14</v>
      </c>
      <c r="N15" s="9" t="s">
        <v>15</v>
      </c>
      <c r="O15" s="9" t="s">
        <v>9</v>
      </c>
      <c r="P15" s="159" t="s">
        <v>10</v>
      </c>
      <c r="Q15" s="159" t="s">
        <v>11</v>
      </c>
      <c r="R15" s="159" t="s">
        <v>12</v>
      </c>
      <c r="S15" s="159" t="s">
        <v>13</v>
      </c>
      <c r="T15" s="159" t="s">
        <v>14</v>
      </c>
      <c r="U15" s="9" t="s">
        <v>15</v>
      </c>
      <c r="V15" s="9" t="s">
        <v>9</v>
      </c>
      <c r="W15" s="159" t="s">
        <v>10</v>
      </c>
      <c r="X15" s="159" t="s">
        <v>11</v>
      </c>
      <c r="Y15" s="159" t="s">
        <v>12</v>
      </c>
      <c r="Z15" s="159" t="s">
        <v>13</v>
      </c>
      <c r="AA15" s="159" t="s">
        <v>14</v>
      </c>
      <c r="AB15" s="9" t="s">
        <v>15</v>
      </c>
      <c r="AC15" s="9" t="s">
        <v>9</v>
      </c>
      <c r="AD15" s="159" t="s">
        <v>10</v>
      </c>
      <c r="AE15" s="159" t="s">
        <v>11</v>
      </c>
      <c r="AF15" s="159" t="s">
        <v>12</v>
      </c>
      <c r="AG15" s="159" t="s">
        <v>13</v>
      </c>
      <c r="AH15" s="159" t="s">
        <v>14</v>
      </c>
      <c r="AI15" s="6"/>
      <c r="AJ15" s="70" t="s">
        <v>63</v>
      </c>
      <c r="AK15" s="7"/>
    </row>
    <row r="16" spans="1:37"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75" customHeight="1">
      <c r="A17" s="5" t="str">
        <f>'Jan24'!A17</f>
        <v>EC grant no, UCD a/c no. + Project Title</v>
      </c>
      <c r="B17" s="69" t="str">
        <f>'Jan24'!B17</f>
        <v>&lt;select from list in Jan tab only&gt;</v>
      </c>
      <c r="C17" s="69" t="str">
        <f>'Jan24'!C17</f>
        <v>WP &lt;insert&gt;</v>
      </c>
      <c r="D17" s="8"/>
      <c r="E17" s="8"/>
      <c r="F17" s="8"/>
      <c r="G17" s="19"/>
      <c r="H17" s="19"/>
      <c r="I17" s="161"/>
      <c r="J17" s="8"/>
      <c r="K17" s="8"/>
      <c r="L17" s="8"/>
      <c r="M17" s="8"/>
      <c r="N17" s="19"/>
      <c r="O17" s="19"/>
      <c r="P17" s="8"/>
      <c r="Q17" s="8"/>
      <c r="R17" s="8"/>
      <c r="S17" s="8"/>
      <c r="T17" s="8"/>
      <c r="U17" s="19"/>
      <c r="V17" s="19"/>
      <c r="W17" s="8"/>
      <c r="X17" s="8"/>
      <c r="Y17" s="8"/>
      <c r="Z17" s="8"/>
      <c r="AA17" s="8"/>
      <c r="AB17" s="19"/>
      <c r="AC17" s="19"/>
      <c r="AD17" s="8"/>
      <c r="AE17" s="8"/>
      <c r="AF17" s="8"/>
      <c r="AG17" s="8"/>
      <c r="AH17" s="8"/>
      <c r="AI17" s="6">
        <f>SUM(D17:AH17)</f>
        <v>0</v>
      </c>
      <c r="AJ17" s="42" t="e">
        <f t="shared" ref="AJ17:AJ32" si="0">AI17/$AI$48</f>
        <v>#DIV/0!</v>
      </c>
      <c r="AK17" s="271"/>
    </row>
    <row r="18" spans="1:37" ht="12.75" customHeight="1">
      <c r="A18" s="5" t="str">
        <f>'Jan24'!A18</f>
        <v>EC grant no, UCD a/c no. + Project Title</v>
      </c>
      <c r="B18" s="69" t="str">
        <f>'Jan24'!B18</f>
        <v>&lt;select from list in Jan tab only&gt;</v>
      </c>
      <c r="C18" s="69" t="str">
        <f>'Jan24'!C18</f>
        <v>WP &lt;insert&gt;</v>
      </c>
      <c r="D18" s="8"/>
      <c r="E18" s="8"/>
      <c r="F18" s="8"/>
      <c r="G18" s="19"/>
      <c r="H18" s="19"/>
      <c r="I18" s="104"/>
      <c r="J18" s="8"/>
      <c r="K18" s="8"/>
      <c r="L18" s="8"/>
      <c r="M18" s="8"/>
      <c r="N18" s="19"/>
      <c r="O18" s="19"/>
      <c r="P18" s="8"/>
      <c r="Q18" s="8"/>
      <c r="R18" s="8"/>
      <c r="S18" s="8"/>
      <c r="T18" s="8"/>
      <c r="U18" s="19"/>
      <c r="V18" s="19"/>
      <c r="W18" s="8"/>
      <c r="X18" s="8"/>
      <c r="Y18" s="8"/>
      <c r="Z18" s="8"/>
      <c r="AA18" s="8"/>
      <c r="AB18" s="19"/>
      <c r="AC18" s="19"/>
      <c r="AD18" s="8"/>
      <c r="AE18" s="8"/>
      <c r="AF18" s="8"/>
      <c r="AG18" s="8"/>
      <c r="AH18" s="8"/>
      <c r="AI18" s="6">
        <f t="shared" ref="AI18:AI32" si="1">SUM(D18:AH18)</f>
        <v>0</v>
      </c>
      <c r="AJ18" s="42" t="e">
        <f t="shared" si="0"/>
        <v>#DIV/0!</v>
      </c>
      <c r="AK18" s="271"/>
    </row>
    <row r="19" spans="1:37" ht="12.75" customHeight="1">
      <c r="A19" s="5" t="str">
        <f>'Jan24'!A19</f>
        <v>EC grant no, UCD a/c no. + Project Title</v>
      </c>
      <c r="B19" s="69" t="str">
        <f>'Jan24'!B19</f>
        <v>&lt;select from list in Jan tab only&gt;</v>
      </c>
      <c r="C19" s="69" t="str">
        <f>'Jan24'!C19</f>
        <v>WP &lt;insert&gt;</v>
      </c>
      <c r="D19" s="8"/>
      <c r="E19" s="8"/>
      <c r="F19" s="8"/>
      <c r="G19" s="19"/>
      <c r="H19" s="19"/>
      <c r="I19" s="104"/>
      <c r="J19" s="8"/>
      <c r="K19" s="8"/>
      <c r="L19" s="8"/>
      <c r="M19" s="8"/>
      <c r="N19" s="19"/>
      <c r="O19" s="19"/>
      <c r="P19" s="8"/>
      <c r="Q19" s="8"/>
      <c r="R19" s="8"/>
      <c r="S19" s="8"/>
      <c r="T19" s="8"/>
      <c r="U19" s="19"/>
      <c r="V19" s="19"/>
      <c r="W19" s="8"/>
      <c r="X19" s="8"/>
      <c r="Y19" s="8"/>
      <c r="Z19" s="8"/>
      <c r="AA19" s="8"/>
      <c r="AB19" s="19"/>
      <c r="AC19" s="19"/>
      <c r="AD19" s="8"/>
      <c r="AE19" s="8"/>
      <c r="AF19" s="8"/>
      <c r="AG19" s="8"/>
      <c r="AH19" s="8"/>
      <c r="AI19" s="6">
        <f t="shared" si="1"/>
        <v>0</v>
      </c>
      <c r="AJ19" s="42" t="e">
        <f t="shared" si="0"/>
        <v>#DIV/0!</v>
      </c>
      <c r="AK19" s="271"/>
    </row>
    <row r="20" spans="1:37" ht="12.75" customHeight="1">
      <c r="A20" s="5" t="str">
        <f>'Jan24'!A20</f>
        <v>EC grant no, UCD a/c no. + Project Title</v>
      </c>
      <c r="B20" s="69" t="str">
        <f>'Jan24'!B20</f>
        <v>&lt;select from list in Jan tab only&gt;</v>
      </c>
      <c r="C20" s="69" t="str">
        <f>'Jan24'!C20</f>
        <v>WP &lt;insert&gt;</v>
      </c>
      <c r="D20" s="8"/>
      <c r="E20" s="8"/>
      <c r="F20" s="8"/>
      <c r="G20" s="19"/>
      <c r="H20" s="19"/>
      <c r="I20" s="104"/>
      <c r="J20" s="8"/>
      <c r="K20" s="8"/>
      <c r="L20" s="8"/>
      <c r="M20" s="8"/>
      <c r="N20" s="19"/>
      <c r="O20" s="19"/>
      <c r="P20" s="8"/>
      <c r="Q20" s="8"/>
      <c r="R20" s="8"/>
      <c r="S20" s="8"/>
      <c r="T20" s="8"/>
      <c r="U20" s="19"/>
      <c r="V20" s="19"/>
      <c r="W20" s="8"/>
      <c r="X20" s="8"/>
      <c r="Y20" s="8"/>
      <c r="Z20" s="8"/>
      <c r="AA20" s="8"/>
      <c r="AB20" s="19"/>
      <c r="AC20" s="19"/>
      <c r="AD20" s="8"/>
      <c r="AE20" s="8"/>
      <c r="AF20" s="8"/>
      <c r="AG20" s="8"/>
      <c r="AH20" s="8"/>
      <c r="AI20" s="6">
        <f t="shared" si="1"/>
        <v>0</v>
      </c>
      <c r="AJ20" s="42" t="e">
        <f t="shared" si="0"/>
        <v>#DIV/0!</v>
      </c>
      <c r="AK20" s="271"/>
    </row>
    <row r="21" spans="1:37" ht="12.75" customHeight="1">
      <c r="A21" s="5" t="str">
        <f>'Jan24'!A21</f>
        <v>EC grant no, UCD a/c no. + Project Title</v>
      </c>
      <c r="B21" s="69" t="str">
        <f>'Jan24'!B21</f>
        <v>&lt;select from list in Jan tab only&gt;</v>
      </c>
      <c r="C21" s="69" t="str">
        <f>'Jan24'!C21</f>
        <v>WP &lt;insert&gt;</v>
      </c>
      <c r="D21" s="8"/>
      <c r="E21" s="8"/>
      <c r="F21" s="8"/>
      <c r="G21" s="19"/>
      <c r="H21" s="19"/>
      <c r="I21" s="104"/>
      <c r="J21" s="8"/>
      <c r="K21" s="8"/>
      <c r="L21" s="8"/>
      <c r="M21" s="8"/>
      <c r="N21" s="19"/>
      <c r="O21" s="19"/>
      <c r="P21" s="8"/>
      <c r="Q21" s="8"/>
      <c r="R21" s="8"/>
      <c r="S21" s="8"/>
      <c r="T21" s="8"/>
      <c r="U21" s="19"/>
      <c r="V21" s="19"/>
      <c r="W21" s="8"/>
      <c r="X21" s="8"/>
      <c r="Y21" s="8"/>
      <c r="Z21" s="8"/>
      <c r="AA21" s="8"/>
      <c r="AB21" s="19"/>
      <c r="AC21" s="19"/>
      <c r="AD21" s="8"/>
      <c r="AE21" s="8"/>
      <c r="AF21" s="8"/>
      <c r="AG21" s="8"/>
      <c r="AH21" s="8"/>
      <c r="AI21" s="6">
        <f t="shared" si="1"/>
        <v>0</v>
      </c>
      <c r="AJ21" s="42" t="e">
        <f t="shared" si="0"/>
        <v>#DIV/0!</v>
      </c>
      <c r="AK21" s="271"/>
    </row>
    <row r="22" spans="1:37" ht="12.75" customHeight="1">
      <c r="A22" s="5" t="str">
        <f>'Jan24'!A22</f>
        <v>EC grant no, UCD a/c no. + Project Title</v>
      </c>
      <c r="B22" s="69" t="str">
        <f>'Jan24'!B22</f>
        <v>&lt;select from list in Jan tab only&gt;</v>
      </c>
      <c r="C22" s="69" t="str">
        <f>'Jan24'!C22</f>
        <v>WP &lt;insert&gt;</v>
      </c>
      <c r="D22" s="8"/>
      <c r="E22" s="8"/>
      <c r="F22" s="8"/>
      <c r="G22" s="19"/>
      <c r="H22" s="19"/>
      <c r="I22" s="104"/>
      <c r="J22" s="8"/>
      <c r="K22" s="8"/>
      <c r="L22" s="8"/>
      <c r="M22" s="8"/>
      <c r="N22" s="19"/>
      <c r="O22" s="19"/>
      <c r="P22" s="8"/>
      <c r="Q22" s="8"/>
      <c r="R22" s="8"/>
      <c r="S22" s="8"/>
      <c r="T22" s="8"/>
      <c r="U22" s="19"/>
      <c r="V22" s="19"/>
      <c r="W22" s="8"/>
      <c r="X22" s="8"/>
      <c r="Y22" s="8"/>
      <c r="Z22" s="8"/>
      <c r="AA22" s="8"/>
      <c r="AB22" s="19"/>
      <c r="AC22" s="19"/>
      <c r="AD22" s="8"/>
      <c r="AE22" s="8"/>
      <c r="AF22" s="8"/>
      <c r="AG22" s="8"/>
      <c r="AH22" s="8"/>
      <c r="AI22" s="6">
        <f t="shared" si="1"/>
        <v>0</v>
      </c>
      <c r="AJ22" s="42" t="e">
        <f t="shared" si="0"/>
        <v>#DIV/0!</v>
      </c>
      <c r="AK22" s="271"/>
    </row>
    <row r="23" spans="1:37" ht="12.75" customHeight="1">
      <c r="A23" s="5" t="str">
        <f>'Jan24'!A23</f>
        <v>EC grant no, UCD a/c no. + Project Title</v>
      </c>
      <c r="B23" s="69" t="str">
        <f>'Jan24'!B23</f>
        <v>&lt;select from list in Jan tab only&gt;</v>
      </c>
      <c r="C23" s="69" t="str">
        <f>'Jan24'!C23</f>
        <v>WP &lt;insert&gt;</v>
      </c>
      <c r="D23" s="8"/>
      <c r="E23" s="8"/>
      <c r="F23" s="8"/>
      <c r="G23" s="19"/>
      <c r="H23" s="19"/>
      <c r="I23" s="104"/>
      <c r="J23" s="8"/>
      <c r="K23" s="8"/>
      <c r="L23" s="8"/>
      <c r="M23" s="8"/>
      <c r="N23" s="19"/>
      <c r="O23" s="19"/>
      <c r="P23" s="8"/>
      <c r="Q23" s="8"/>
      <c r="R23" s="8"/>
      <c r="S23" s="8"/>
      <c r="T23" s="8"/>
      <c r="U23" s="19"/>
      <c r="V23" s="19"/>
      <c r="W23" s="8"/>
      <c r="X23" s="8"/>
      <c r="Y23" s="8"/>
      <c r="Z23" s="8"/>
      <c r="AA23" s="8"/>
      <c r="AB23" s="19"/>
      <c r="AC23" s="19"/>
      <c r="AD23" s="8"/>
      <c r="AE23" s="8"/>
      <c r="AF23" s="8"/>
      <c r="AG23" s="8"/>
      <c r="AH23" s="8"/>
      <c r="AI23" s="6">
        <f t="shared" si="1"/>
        <v>0</v>
      </c>
      <c r="AJ23" s="42" t="e">
        <f t="shared" si="0"/>
        <v>#DIV/0!</v>
      </c>
      <c r="AK23" s="271"/>
    </row>
    <row r="24" spans="1:37" ht="12.75" customHeight="1">
      <c r="A24" s="5" t="str">
        <f>'Jan24'!A24</f>
        <v>EC grant no, UCD a/c no. + Project Title</v>
      </c>
      <c r="B24" s="69" t="str">
        <f>'Jan24'!B24</f>
        <v>&lt;select from list in Jan tab only&gt;</v>
      </c>
      <c r="C24" s="69" t="str">
        <f>'Jan24'!C24</f>
        <v>WP &lt;insert&gt;</v>
      </c>
      <c r="D24" s="8"/>
      <c r="E24" s="8"/>
      <c r="F24" s="8"/>
      <c r="G24" s="19"/>
      <c r="H24" s="19"/>
      <c r="I24" s="104"/>
      <c r="J24" s="8"/>
      <c r="K24" s="8"/>
      <c r="L24" s="8"/>
      <c r="M24" s="8"/>
      <c r="N24" s="19"/>
      <c r="O24" s="19"/>
      <c r="P24" s="8"/>
      <c r="Q24" s="8"/>
      <c r="R24" s="8"/>
      <c r="S24" s="8"/>
      <c r="T24" s="8"/>
      <c r="U24" s="19"/>
      <c r="V24" s="19"/>
      <c r="W24" s="8"/>
      <c r="X24" s="8"/>
      <c r="Y24" s="8"/>
      <c r="Z24" s="8"/>
      <c r="AA24" s="8"/>
      <c r="AB24" s="19"/>
      <c r="AC24" s="19"/>
      <c r="AD24" s="8"/>
      <c r="AE24" s="8"/>
      <c r="AF24" s="8"/>
      <c r="AG24" s="8"/>
      <c r="AH24" s="8"/>
      <c r="AI24" s="6">
        <f t="shared" si="1"/>
        <v>0</v>
      </c>
      <c r="AJ24" s="42" t="e">
        <f t="shared" si="0"/>
        <v>#DIV/0!</v>
      </c>
      <c r="AK24" s="271"/>
    </row>
    <row r="25" spans="1:37" ht="12.75" customHeight="1">
      <c r="A25" s="5" t="str">
        <f>'Jan24'!A25</f>
        <v>EC grant no, UCD a/c no. + Project Title</v>
      </c>
      <c r="B25" s="69" t="str">
        <f>'Jan24'!B25</f>
        <v>&lt;select from list in Jan tab only&gt;</v>
      </c>
      <c r="C25" s="69" t="str">
        <f>'Jan24'!C25</f>
        <v>WP &lt;insert&gt;</v>
      </c>
      <c r="D25" s="8"/>
      <c r="E25" s="8"/>
      <c r="F25" s="8"/>
      <c r="G25" s="19"/>
      <c r="H25" s="19"/>
      <c r="I25" s="104"/>
      <c r="J25" s="8"/>
      <c r="K25" s="8"/>
      <c r="L25" s="8"/>
      <c r="M25" s="8"/>
      <c r="N25" s="19"/>
      <c r="O25" s="19"/>
      <c r="P25" s="8"/>
      <c r="Q25" s="8"/>
      <c r="R25" s="8"/>
      <c r="S25" s="8"/>
      <c r="T25" s="8"/>
      <c r="U25" s="19"/>
      <c r="V25" s="19"/>
      <c r="W25" s="8"/>
      <c r="X25" s="8"/>
      <c r="Y25" s="8"/>
      <c r="Z25" s="8"/>
      <c r="AA25" s="8"/>
      <c r="AB25" s="19"/>
      <c r="AC25" s="19"/>
      <c r="AD25" s="8"/>
      <c r="AE25" s="8"/>
      <c r="AF25" s="8"/>
      <c r="AG25" s="8"/>
      <c r="AH25" s="8"/>
      <c r="AI25" s="6">
        <f t="shared" si="1"/>
        <v>0</v>
      </c>
      <c r="AJ25" s="42" t="e">
        <f t="shared" si="0"/>
        <v>#DIV/0!</v>
      </c>
      <c r="AK25" s="271"/>
    </row>
    <row r="26" spans="1:37" ht="12.75" customHeight="1">
      <c r="A26" s="5" t="str">
        <f>'Jan24'!A26</f>
        <v>EC grant no, UCD a/c no. + Project Title</v>
      </c>
      <c r="B26" s="69" t="str">
        <f>'Jan24'!B26</f>
        <v>&lt;select from list in Jan tab only&gt;</v>
      </c>
      <c r="C26" s="69" t="str">
        <f>'Jan24'!C26</f>
        <v>WP &lt;insert&gt;</v>
      </c>
      <c r="D26" s="8"/>
      <c r="E26" s="8"/>
      <c r="F26" s="8"/>
      <c r="G26" s="19"/>
      <c r="H26" s="19"/>
      <c r="I26" s="104"/>
      <c r="J26" s="8"/>
      <c r="K26" s="8"/>
      <c r="L26" s="8"/>
      <c r="M26" s="8"/>
      <c r="N26" s="19"/>
      <c r="O26" s="19"/>
      <c r="P26" s="8"/>
      <c r="Q26" s="8"/>
      <c r="R26" s="8"/>
      <c r="S26" s="8"/>
      <c r="T26" s="8"/>
      <c r="U26" s="19"/>
      <c r="V26" s="19"/>
      <c r="W26" s="8"/>
      <c r="X26" s="8"/>
      <c r="Y26" s="8"/>
      <c r="Z26" s="8"/>
      <c r="AA26" s="8"/>
      <c r="AB26" s="19"/>
      <c r="AC26" s="19"/>
      <c r="AD26" s="8"/>
      <c r="AE26" s="8"/>
      <c r="AF26" s="8"/>
      <c r="AG26" s="8"/>
      <c r="AH26" s="8"/>
      <c r="AI26" s="6">
        <f t="shared" si="1"/>
        <v>0</v>
      </c>
      <c r="AJ26" s="42" t="e">
        <f t="shared" si="0"/>
        <v>#DIV/0!</v>
      </c>
      <c r="AK26" s="271"/>
    </row>
    <row r="27" spans="1:37" ht="12.75" customHeight="1">
      <c r="A27" s="5" t="str">
        <f>'Jan24'!A27</f>
        <v>EC grant no, UCD a/c no. + Project Title</v>
      </c>
      <c r="B27" s="69" t="str">
        <f>'Jan24'!B27</f>
        <v>&lt;select from list in Jan tab only&gt;</v>
      </c>
      <c r="C27" s="69" t="str">
        <f>'Jan24'!C27</f>
        <v>WP &lt;insert&gt;</v>
      </c>
      <c r="D27" s="8"/>
      <c r="E27" s="8"/>
      <c r="F27" s="8"/>
      <c r="G27" s="19"/>
      <c r="H27" s="19"/>
      <c r="I27" s="104"/>
      <c r="J27" s="8"/>
      <c r="K27" s="8"/>
      <c r="L27" s="8"/>
      <c r="M27" s="8"/>
      <c r="N27" s="19"/>
      <c r="O27" s="19"/>
      <c r="P27" s="8"/>
      <c r="Q27" s="8"/>
      <c r="R27" s="8"/>
      <c r="S27" s="8"/>
      <c r="T27" s="8"/>
      <c r="U27" s="19"/>
      <c r="V27" s="19"/>
      <c r="W27" s="8"/>
      <c r="X27" s="8"/>
      <c r="Y27" s="8"/>
      <c r="Z27" s="8"/>
      <c r="AA27" s="8"/>
      <c r="AB27" s="19"/>
      <c r="AC27" s="19"/>
      <c r="AD27" s="8"/>
      <c r="AE27" s="8"/>
      <c r="AF27" s="8"/>
      <c r="AG27" s="8"/>
      <c r="AH27" s="8"/>
      <c r="AI27" s="6">
        <f t="shared" si="1"/>
        <v>0</v>
      </c>
      <c r="AJ27" s="42" t="e">
        <f t="shared" si="0"/>
        <v>#DIV/0!</v>
      </c>
      <c r="AK27" s="271"/>
    </row>
    <row r="28" spans="1:37" ht="12.75" customHeight="1">
      <c r="A28" s="5" t="str">
        <f>'Jan24'!A28</f>
        <v>EC grant no, UCD a/c no. + Project Title</v>
      </c>
      <c r="B28" s="69" t="str">
        <f>'Jan24'!B28</f>
        <v>&lt;select from list in Jan tab only&gt;</v>
      </c>
      <c r="C28" s="69" t="str">
        <f>'Jan24'!C28</f>
        <v>WP &lt;insert&gt;</v>
      </c>
      <c r="D28" s="8"/>
      <c r="E28" s="8"/>
      <c r="F28" s="8"/>
      <c r="G28" s="19"/>
      <c r="H28" s="19"/>
      <c r="I28" s="104"/>
      <c r="J28" s="8"/>
      <c r="K28" s="8"/>
      <c r="L28" s="8"/>
      <c r="M28" s="8"/>
      <c r="N28" s="19"/>
      <c r="O28" s="19"/>
      <c r="P28" s="8"/>
      <c r="Q28" s="8"/>
      <c r="R28" s="8"/>
      <c r="S28" s="8"/>
      <c r="T28" s="8"/>
      <c r="U28" s="19"/>
      <c r="V28" s="19"/>
      <c r="W28" s="8"/>
      <c r="X28" s="8"/>
      <c r="Y28" s="8"/>
      <c r="Z28" s="8"/>
      <c r="AA28" s="8"/>
      <c r="AB28" s="19"/>
      <c r="AC28" s="19"/>
      <c r="AD28" s="8"/>
      <c r="AE28" s="8"/>
      <c r="AF28" s="8"/>
      <c r="AG28" s="8"/>
      <c r="AH28" s="8"/>
      <c r="AI28" s="6">
        <f t="shared" si="1"/>
        <v>0</v>
      </c>
      <c r="AJ28" s="42" t="e">
        <f t="shared" si="0"/>
        <v>#DIV/0!</v>
      </c>
      <c r="AK28" s="271"/>
    </row>
    <row r="29" spans="1:37" ht="12.75" customHeight="1">
      <c r="A29" s="5" t="str">
        <f>'Jan24'!A29</f>
        <v>EC grant no, UCD a/c no. + Project Title</v>
      </c>
      <c r="B29" s="69" t="str">
        <f>'Jan24'!B29</f>
        <v>&lt;select from list in Jan tab only&gt;</v>
      </c>
      <c r="C29" s="69" t="str">
        <f>'Jan24'!C29</f>
        <v>WP &lt;insert&gt;</v>
      </c>
      <c r="D29" s="8"/>
      <c r="E29" s="8"/>
      <c r="F29" s="8"/>
      <c r="G29" s="19"/>
      <c r="H29" s="19"/>
      <c r="I29" s="104"/>
      <c r="J29" s="8"/>
      <c r="K29" s="8"/>
      <c r="L29" s="8"/>
      <c r="M29" s="8"/>
      <c r="N29" s="19"/>
      <c r="O29" s="19"/>
      <c r="P29" s="8"/>
      <c r="Q29" s="8"/>
      <c r="R29" s="8"/>
      <c r="S29" s="8"/>
      <c r="T29" s="8"/>
      <c r="U29" s="19"/>
      <c r="V29" s="19"/>
      <c r="W29" s="8"/>
      <c r="X29" s="8"/>
      <c r="Y29" s="8"/>
      <c r="Z29" s="8"/>
      <c r="AA29" s="8"/>
      <c r="AB29" s="19"/>
      <c r="AC29" s="19"/>
      <c r="AD29" s="8"/>
      <c r="AE29" s="8"/>
      <c r="AF29" s="8"/>
      <c r="AG29" s="8"/>
      <c r="AH29" s="8"/>
      <c r="AI29" s="6">
        <f t="shared" si="1"/>
        <v>0</v>
      </c>
      <c r="AJ29" s="42" t="e">
        <f t="shared" si="0"/>
        <v>#DIV/0!</v>
      </c>
      <c r="AK29" s="271"/>
    </row>
    <row r="30" spans="1:37" ht="12.75" customHeight="1">
      <c r="A30" s="5" t="str">
        <f>'Jan24'!A30</f>
        <v>EC grant no, UCD a/c no. + Project Title</v>
      </c>
      <c r="B30" s="69" t="str">
        <f>'Jan24'!B30</f>
        <v>&lt;select from list in Jan tab only&gt;</v>
      </c>
      <c r="C30" s="69" t="str">
        <f>'Jan24'!C30</f>
        <v>WP &lt;insert&gt;</v>
      </c>
      <c r="D30" s="8"/>
      <c r="E30" s="8"/>
      <c r="F30" s="8"/>
      <c r="G30" s="19"/>
      <c r="H30" s="19"/>
      <c r="I30" s="104"/>
      <c r="J30" s="8"/>
      <c r="K30" s="8"/>
      <c r="L30" s="8"/>
      <c r="M30" s="8"/>
      <c r="N30" s="19"/>
      <c r="O30" s="19"/>
      <c r="P30" s="8"/>
      <c r="Q30" s="8"/>
      <c r="R30" s="8"/>
      <c r="S30" s="8"/>
      <c r="T30" s="8"/>
      <c r="U30" s="19"/>
      <c r="V30" s="19"/>
      <c r="W30" s="8"/>
      <c r="X30" s="8"/>
      <c r="Y30" s="8"/>
      <c r="Z30" s="8"/>
      <c r="AA30" s="8"/>
      <c r="AB30" s="19"/>
      <c r="AC30" s="19"/>
      <c r="AD30" s="8"/>
      <c r="AE30" s="8"/>
      <c r="AF30" s="8"/>
      <c r="AG30" s="8"/>
      <c r="AH30" s="8"/>
      <c r="AI30" s="6">
        <f t="shared" si="1"/>
        <v>0</v>
      </c>
      <c r="AJ30" s="42" t="e">
        <f t="shared" si="0"/>
        <v>#DIV/0!</v>
      </c>
      <c r="AK30" s="271"/>
    </row>
    <row r="31" spans="1:37" ht="12.75" customHeight="1">
      <c r="A31" s="5" t="str">
        <f>'Jan24'!A31</f>
        <v>EC grant no, UCD a/c no. + Project Title</v>
      </c>
      <c r="B31" s="69" t="str">
        <f>'Jan24'!B31</f>
        <v>&lt;select from list in Jan tab only&gt;</v>
      </c>
      <c r="C31" s="69" t="str">
        <f>'Jan24'!C31</f>
        <v>WP &lt;insert&gt;</v>
      </c>
      <c r="D31" s="8"/>
      <c r="E31" s="8"/>
      <c r="F31" s="8"/>
      <c r="G31" s="19"/>
      <c r="H31" s="19"/>
      <c r="I31" s="104"/>
      <c r="J31" s="8"/>
      <c r="K31" s="8"/>
      <c r="L31" s="8"/>
      <c r="M31" s="8"/>
      <c r="N31" s="19"/>
      <c r="O31" s="19"/>
      <c r="P31" s="8"/>
      <c r="Q31" s="8"/>
      <c r="R31" s="8"/>
      <c r="S31" s="8"/>
      <c r="T31" s="8"/>
      <c r="U31" s="19"/>
      <c r="V31" s="19"/>
      <c r="W31" s="8"/>
      <c r="X31" s="8"/>
      <c r="Y31" s="8"/>
      <c r="Z31" s="8"/>
      <c r="AA31" s="8"/>
      <c r="AB31" s="19"/>
      <c r="AC31" s="19"/>
      <c r="AD31" s="8"/>
      <c r="AE31" s="8"/>
      <c r="AF31" s="8"/>
      <c r="AG31" s="8"/>
      <c r="AH31" s="8"/>
      <c r="AI31" s="6">
        <f t="shared" si="1"/>
        <v>0</v>
      </c>
      <c r="AJ31" s="42" t="e">
        <f t="shared" si="0"/>
        <v>#DIV/0!</v>
      </c>
      <c r="AK31" s="271"/>
    </row>
    <row r="32" spans="1:37" ht="12.75" customHeight="1">
      <c r="A32" s="297" t="s">
        <v>147</v>
      </c>
      <c r="B32" s="298"/>
      <c r="C32" s="299"/>
      <c r="D32" s="6">
        <f t="shared" ref="D32:AH32" si="2">SUM(D17:D31)</f>
        <v>0</v>
      </c>
      <c r="E32" s="6">
        <f t="shared" si="2"/>
        <v>0</v>
      </c>
      <c r="F32" s="6">
        <f t="shared" si="2"/>
        <v>0</v>
      </c>
      <c r="G32" s="19">
        <f t="shared" si="2"/>
        <v>0</v>
      </c>
      <c r="H32" s="19">
        <f t="shared" si="2"/>
        <v>0</v>
      </c>
      <c r="I32" s="104">
        <f t="shared" si="2"/>
        <v>0</v>
      </c>
      <c r="J32" s="6">
        <f t="shared" si="2"/>
        <v>0</v>
      </c>
      <c r="K32" s="6">
        <f t="shared" si="2"/>
        <v>0</v>
      </c>
      <c r="L32" s="6">
        <f t="shared" si="2"/>
        <v>0</v>
      </c>
      <c r="M32" s="6">
        <f t="shared" si="2"/>
        <v>0</v>
      </c>
      <c r="N32" s="19">
        <f t="shared" si="2"/>
        <v>0</v>
      </c>
      <c r="O32" s="19">
        <f t="shared" si="2"/>
        <v>0</v>
      </c>
      <c r="P32" s="6">
        <f t="shared" si="2"/>
        <v>0</v>
      </c>
      <c r="Q32" s="6">
        <f t="shared" si="2"/>
        <v>0</v>
      </c>
      <c r="R32" s="6">
        <f t="shared" si="2"/>
        <v>0</v>
      </c>
      <c r="S32" s="6">
        <f t="shared" si="2"/>
        <v>0</v>
      </c>
      <c r="T32" s="6">
        <f t="shared" si="2"/>
        <v>0</v>
      </c>
      <c r="U32" s="19">
        <f t="shared" si="2"/>
        <v>0</v>
      </c>
      <c r="V32" s="19">
        <f t="shared" si="2"/>
        <v>0</v>
      </c>
      <c r="W32" s="6">
        <f t="shared" si="2"/>
        <v>0</v>
      </c>
      <c r="X32" s="6">
        <f t="shared" si="2"/>
        <v>0</v>
      </c>
      <c r="Y32" s="6">
        <f t="shared" si="2"/>
        <v>0</v>
      </c>
      <c r="Z32" s="6">
        <f t="shared" si="2"/>
        <v>0</v>
      </c>
      <c r="AA32" s="6">
        <f t="shared" si="2"/>
        <v>0</v>
      </c>
      <c r="AB32" s="19">
        <f t="shared" si="2"/>
        <v>0</v>
      </c>
      <c r="AC32" s="19">
        <f t="shared" si="2"/>
        <v>0</v>
      </c>
      <c r="AD32" s="6">
        <f t="shared" si="2"/>
        <v>0</v>
      </c>
      <c r="AE32" s="6">
        <f t="shared" si="2"/>
        <v>0</v>
      </c>
      <c r="AF32" s="6">
        <f t="shared" si="2"/>
        <v>0</v>
      </c>
      <c r="AG32" s="6">
        <f t="shared" si="2"/>
        <v>0</v>
      </c>
      <c r="AH32" s="6">
        <f t="shared" si="2"/>
        <v>0</v>
      </c>
      <c r="AI32" s="6">
        <f t="shared" si="1"/>
        <v>0</v>
      </c>
      <c r="AJ32" s="42" t="e">
        <f t="shared" si="0"/>
        <v>#DIV/0!</v>
      </c>
      <c r="AK32" s="268"/>
    </row>
    <row r="33" spans="1:37"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70"/>
    </row>
    <row r="34" spans="1:37" ht="12.75" customHeight="1">
      <c r="A34" s="162" t="str">
        <f>'Jan24'!A34</f>
        <v>Non EU/Other Activities</v>
      </c>
      <c r="B34" s="5" t="str">
        <f>'Jan24'!B34</f>
        <v>&lt;input in Jan tab only&gt;</v>
      </c>
      <c r="C34" s="162" t="str">
        <f>'Jan24'!C34</f>
        <v>WP &lt;insert&gt;</v>
      </c>
      <c r="D34" s="8"/>
      <c r="E34" s="8"/>
      <c r="F34" s="8"/>
      <c r="G34" s="19"/>
      <c r="H34" s="19"/>
      <c r="I34" s="104"/>
      <c r="J34" s="8"/>
      <c r="K34" s="8"/>
      <c r="L34" s="8"/>
      <c r="M34" s="8"/>
      <c r="N34" s="19"/>
      <c r="O34" s="19"/>
      <c r="P34" s="8"/>
      <c r="Q34" s="8"/>
      <c r="R34" s="8"/>
      <c r="S34" s="8"/>
      <c r="T34" s="8"/>
      <c r="U34" s="19"/>
      <c r="V34" s="19"/>
      <c r="W34" s="8"/>
      <c r="X34" s="8"/>
      <c r="Y34" s="8"/>
      <c r="Z34" s="8"/>
      <c r="AA34" s="8"/>
      <c r="AB34" s="19"/>
      <c r="AC34" s="19"/>
      <c r="AD34" s="8"/>
      <c r="AE34" s="8"/>
      <c r="AF34" s="8"/>
      <c r="AG34" s="8"/>
      <c r="AH34" s="8"/>
      <c r="AI34" s="6">
        <f t="shared" ref="AI34:AI40" si="3">SUM(D34:AH34)</f>
        <v>0</v>
      </c>
      <c r="AJ34" s="42" t="e">
        <f>AI34/$AI$48</f>
        <v>#DIV/0!</v>
      </c>
      <c r="AK34" s="269"/>
    </row>
    <row r="35" spans="1:37" ht="12.75" customHeight="1">
      <c r="A35" s="162" t="str">
        <f>'Jan24'!A35</f>
        <v>Non EU/Other Activities</v>
      </c>
      <c r="B35" s="5" t="str">
        <f>'Jan24'!B35</f>
        <v>&lt;input in Jan tab only&gt;</v>
      </c>
      <c r="C35" s="162" t="str">
        <f>'Jan24'!C35</f>
        <v>WP &lt;insert&gt;</v>
      </c>
      <c r="D35" s="8"/>
      <c r="E35" s="8"/>
      <c r="F35" s="8"/>
      <c r="G35" s="19"/>
      <c r="H35" s="19"/>
      <c r="I35" s="104"/>
      <c r="J35" s="8"/>
      <c r="K35" s="8"/>
      <c r="L35" s="8"/>
      <c r="M35" s="8"/>
      <c r="N35" s="19"/>
      <c r="O35" s="19"/>
      <c r="P35" s="8"/>
      <c r="Q35" s="8"/>
      <c r="R35" s="8"/>
      <c r="S35" s="8"/>
      <c r="T35" s="8"/>
      <c r="U35" s="19"/>
      <c r="V35" s="19"/>
      <c r="W35" s="8"/>
      <c r="X35" s="8"/>
      <c r="Y35" s="8"/>
      <c r="Z35" s="8"/>
      <c r="AA35" s="8"/>
      <c r="AB35" s="19"/>
      <c r="AC35" s="19"/>
      <c r="AD35" s="8"/>
      <c r="AE35" s="8"/>
      <c r="AF35" s="8"/>
      <c r="AG35" s="8"/>
      <c r="AH35" s="8"/>
      <c r="AI35" s="6">
        <f t="shared" si="3"/>
        <v>0</v>
      </c>
      <c r="AJ35" s="42" t="e">
        <f t="shared" ref="AJ35:AJ39" si="4">AI35/$AI$48</f>
        <v>#DIV/0!</v>
      </c>
      <c r="AK35" s="269"/>
    </row>
    <row r="36" spans="1:37" ht="12.75" customHeight="1">
      <c r="A36" s="162" t="str">
        <f>'Jan24'!A36</f>
        <v>Non EU/Other Activities</v>
      </c>
      <c r="B36" s="5" t="str">
        <f>'Jan24'!B36</f>
        <v>&lt;input in Jan tab only&gt;</v>
      </c>
      <c r="C36" s="162" t="str">
        <f>'Jan24'!C36</f>
        <v>WP &lt;insert&gt;</v>
      </c>
      <c r="D36" s="8"/>
      <c r="E36" s="8"/>
      <c r="F36" s="8"/>
      <c r="G36" s="19"/>
      <c r="H36" s="19"/>
      <c r="I36" s="104"/>
      <c r="J36" s="8"/>
      <c r="K36" s="8"/>
      <c r="L36" s="8"/>
      <c r="M36" s="8"/>
      <c r="N36" s="19"/>
      <c r="O36" s="19"/>
      <c r="P36" s="8"/>
      <c r="Q36" s="8"/>
      <c r="R36" s="8"/>
      <c r="S36" s="8"/>
      <c r="T36" s="8"/>
      <c r="U36" s="19"/>
      <c r="V36" s="19"/>
      <c r="W36" s="8"/>
      <c r="X36" s="8"/>
      <c r="Y36" s="8"/>
      <c r="Z36" s="8"/>
      <c r="AA36" s="8"/>
      <c r="AB36" s="19"/>
      <c r="AC36" s="19"/>
      <c r="AD36" s="8"/>
      <c r="AE36" s="8"/>
      <c r="AF36" s="8"/>
      <c r="AG36" s="8"/>
      <c r="AH36" s="8"/>
      <c r="AI36" s="6">
        <f t="shared" si="3"/>
        <v>0</v>
      </c>
      <c r="AJ36" s="42" t="e">
        <f t="shared" si="4"/>
        <v>#DIV/0!</v>
      </c>
      <c r="AK36" s="269"/>
    </row>
    <row r="37" spans="1:37" ht="12.75" customHeight="1">
      <c r="A37" s="162" t="str">
        <f>'Jan24'!A37</f>
        <v>Non EU/Other Activities</v>
      </c>
      <c r="B37" s="5" t="str">
        <f>'Jan24'!B37</f>
        <v>&lt;input in Jan tab only&gt;</v>
      </c>
      <c r="C37" s="162" t="str">
        <f>'Jan24'!C37</f>
        <v>WP &lt;insert&gt;</v>
      </c>
      <c r="D37" s="8"/>
      <c r="E37" s="8"/>
      <c r="F37" s="8"/>
      <c r="G37" s="19"/>
      <c r="H37" s="19"/>
      <c r="I37" s="104"/>
      <c r="J37" s="8"/>
      <c r="K37" s="8"/>
      <c r="L37" s="8"/>
      <c r="M37" s="8"/>
      <c r="N37" s="19"/>
      <c r="O37" s="19"/>
      <c r="P37" s="8"/>
      <c r="Q37" s="8"/>
      <c r="R37" s="8"/>
      <c r="S37" s="8"/>
      <c r="T37" s="8"/>
      <c r="U37" s="19"/>
      <c r="V37" s="19"/>
      <c r="W37" s="8"/>
      <c r="X37" s="8"/>
      <c r="Y37" s="8"/>
      <c r="Z37" s="8"/>
      <c r="AA37" s="8"/>
      <c r="AB37" s="19"/>
      <c r="AC37" s="19"/>
      <c r="AD37" s="8"/>
      <c r="AE37" s="8"/>
      <c r="AF37" s="8"/>
      <c r="AG37" s="8"/>
      <c r="AH37" s="8"/>
      <c r="AI37" s="6">
        <f t="shared" si="3"/>
        <v>0</v>
      </c>
      <c r="AJ37" s="42" t="e">
        <f t="shared" si="4"/>
        <v>#DIV/0!</v>
      </c>
      <c r="AK37" s="269"/>
    </row>
    <row r="38" spans="1:37" ht="12.75" customHeight="1">
      <c r="A38" s="162" t="str">
        <f>'Jan24'!A38</f>
        <v>Non EU/Other Activities</v>
      </c>
      <c r="B38" s="5" t="str">
        <f>'Jan24'!B38</f>
        <v>&lt;input in Jan tab only&gt;</v>
      </c>
      <c r="C38" s="162" t="str">
        <f>'Jan24'!C38</f>
        <v>WP &lt;insert&gt;</v>
      </c>
      <c r="D38" s="8"/>
      <c r="E38" s="8"/>
      <c r="F38" s="8"/>
      <c r="G38" s="19"/>
      <c r="H38" s="19"/>
      <c r="I38" s="104"/>
      <c r="J38" s="8"/>
      <c r="K38" s="8"/>
      <c r="L38" s="8"/>
      <c r="M38" s="8"/>
      <c r="N38" s="19"/>
      <c r="O38" s="19"/>
      <c r="P38" s="8"/>
      <c r="Q38" s="8"/>
      <c r="R38" s="8"/>
      <c r="S38" s="8"/>
      <c r="T38" s="8"/>
      <c r="U38" s="19"/>
      <c r="V38" s="19"/>
      <c r="W38" s="8"/>
      <c r="X38" s="8"/>
      <c r="Y38" s="8"/>
      <c r="Z38" s="8"/>
      <c r="AA38" s="8"/>
      <c r="AB38" s="19"/>
      <c r="AC38" s="19"/>
      <c r="AD38" s="8"/>
      <c r="AE38" s="8"/>
      <c r="AF38" s="8"/>
      <c r="AG38" s="8"/>
      <c r="AH38" s="8"/>
      <c r="AI38" s="6">
        <f t="shared" si="3"/>
        <v>0</v>
      </c>
      <c r="AJ38" s="42" t="e">
        <f t="shared" si="4"/>
        <v>#DIV/0!</v>
      </c>
      <c r="AK38" s="269"/>
    </row>
    <row r="39" spans="1:37" ht="12.75" customHeight="1">
      <c r="A39" s="162" t="str">
        <f>'Jan24'!A39</f>
        <v>Non EU/Other Activities</v>
      </c>
      <c r="B39" s="5" t="str">
        <f>'Jan24'!B39</f>
        <v>&lt;input in Jan tab only&gt;</v>
      </c>
      <c r="C39" s="162" t="str">
        <f>'Jan24'!C39</f>
        <v>WP &lt;insert&gt;</v>
      </c>
      <c r="D39" s="8"/>
      <c r="E39" s="8"/>
      <c r="F39" s="8"/>
      <c r="G39" s="19"/>
      <c r="H39" s="19"/>
      <c r="I39" s="104"/>
      <c r="J39" s="8"/>
      <c r="K39" s="8"/>
      <c r="L39" s="8"/>
      <c r="M39" s="8"/>
      <c r="N39" s="19"/>
      <c r="O39" s="19"/>
      <c r="P39" s="8"/>
      <c r="Q39" s="8"/>
      <c r="R39" s="8"/>
      <c r="S39" s="8"/>
      <c r="T39" s="8"/>
      <c r="U39" s="19"/>
      <c r="V39" s="19"/>
      <c r="W39" s="8"/>
      <c r="X39" s="8"/>
      <c r="Y39" s="8"/>
      <c r="Z39" s="8"/>
      <c r="AA39" s="8"/>
      <c r="AB39" s="19"/>
      <c r="AC39" s="19"/>
      <c r="AD39" s="8"/>
      <c r="AE39" s="8"/>
      <c r="AF39" s="8"/>
      <c r="AG39" s="8"/>
      <c r="AH39" s="8"/>
      <c r="AI39" s="6">
        <f t="shared" si="3"/>
        <v>0</v>
      </c>
      <c r="AJ39" s="42" t="e">
        <f t="shared" si="4"/>
        <v>#DIV/0!</v>
      </c>
      <c r="AK39" s="269"/>
    </row>
    <row r="40" spans="1:37" ht="12.75" customHeight="1">
      <c r="A40" s="297" t="s">
        <v>148</v>
      </c>
      <c r="B40" s="298"/>
      <c r="C40" s="299"/>
      <c r="D40" s="6">
        <f t="shared" ref="D40:AH40" si="5">SUM(D34:D39)</f>
        <v>0</v>
      </c>
      <c r="E40" s="6">
        <f t="shared" si="5"/>
        <v>0</v>
      </c>
      <c r="F40" s="6">
        <f t="shared" si="5"/>
        <v>0</v>
      </c>
      <c r="G40" s="19">
        <f t="shared" si="5"/>
        <v>0</v>
      </c>
      <c r="H40" s="19">
        <f t="shared" si="5"/>
        <v>0</v>
      </c>
      <c r="I40" s="104">
        <f t="shared" si="5"/>
        <v>0</v>
      </c>
      <c r="J40" s="6">
        <f t="shared" si="5"/>
        <v>0</v>
      </c>
      <c r="K40" s="6">
        <f t="shared" si="5"/>
        <v>0</v>
      </c>
      <c r="L40" s="6">
        <f t="shared" si="5"/>
        <v>0</v>
      </c>
      <c r="M40" s="6">
        <f t="shared" si="5"/>
        <v>0</v>
      </c>
      <c r="N40" s="19">
        <f t="shared" si="5"/>
        <v>0</v>
      </c>
      <c r="O40" s="19">
        <f t="shared" si="5"/>
        <v>0</v>
      </c>
      <c r="P40" s="6">
        <f t="shared" si="5"/>
        <v>0</v>
      </c>
      <c r="Q40" s="6">
        <f t="shared" si="5"/>
        <v>0</v>
      </c>
      <c r="R40" s="6">
        <f t="shared" si="5"/>
        <v>0</v>
      </c>
      <c r="S40" s="6">
        <f t="shared" si="5"/>
        <v>0</v>
      </c>
      <c r="T40" s="6">
        <f t="shared" si="5"/>
        <v>0</v>
      </c>
      <c r="U40" s="19">
        <f t="shared" si="5"/>
        <v>0</v>
      </c>
      <c r="V40" s="19">
        <f t="shared" si="5"/>
        <v>0</v>
      </c>
      <c r="W40" s="6">
        <f t="shared" si="5"/>
        <v>0</v>
      </c>
      <c r="X40" s="6">
        <f t="shared" si="5"/>
        <v>0</v>
      </c>
      <c r="Y40" s="6">
        <f t="shared" si="5"/>
        <v>0</v>
      </c>
      <c r="Z40" s="6">
        <f t="shared" si="5"/>
        <v>0</v>
      </c>
      <c r="AA40" s="6">
        <f t="shared" si="5"/>
        <v>0</v>
      </c>
      <c r="AB40" s="19">
        <f t="shared" si="5"/>
        <v>0</v>
      </c>
      <c r="AC40" s="19">
        <f t="shared" si="5"/>
        <v>0</v>
      </c>
      <c r="AD40" s="6">
        <f t="shared" si="5"/>
        <v>0</v>
      </c>
      <c r="AE40" s="6">
        <f t="shared" si="5"/>
        <v>0</v>
      </c>
      <c r="AF40" s="6">
        <f>SUM(AF34:AF39)</f>
        <v>0</v>
      </c>
      <c r="AG40" s="6">
        <f t="shared" si="5"/>
        <v>0</v>
      </c>
      <c r="AH40" s="6">
        <f t="shared" si="5"/>
        <v>0</v>
      </c>
      <c r="AI40" s="6">
        <f t="shared" si="3"/>
        <v>0</v>
      </c>
      <c r="AJ40" s="42" t="e">
        <f>AI40/$AI$48</f>
        <v>#DIV/0!</v>
      </c>
      <c r="AK40" s="268"/>
    </row>
    <row r="41" spans="1:37"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70"/>
    </row>
    <row r="42" spans="1:37" ht="12.75" customHeight="1">
      <c r="A42" s="5" t="s">
        <v>19</v>
      </c>
      <c r="B42" s="5"/>
      <c r="C42" s="5"/>
      <c r="D42" s="8"/>
      <c r="E42" s="8"/>
      <c r="F42" s="8"/>
      <c r="G42" s="19"/>
      <c r="H42" s="19"/>
      <c r="I42" s="8"/>
      <c r="J42" s="8"/>
      <c r="K42" s="8"/>
      <c r="L42" s="8"/>
      <c r="M42" s="8"/>
      <c r="N42" s="19"/>
      <c r="O42" s="19"/>
      <c r="P42" s="8"/>
      <c r="Q42" s="8"/>
      <c r="R42" s="8"/>
      <c r="S42" s="8"/>
      <c r="T42" s="8"/>
      <c r="U42" s="19"/>
      <c r="V42" s="19"/>
      <c r="W42" s="8"/>
      <c r="X42" s="8"/>
      <c r="Y42" s="8"/>
      <c r="Z42" s="8"/>
      <c r="AA42" s="8"/>
      <c r="AB42" s="19"/>
      <c r="AC42" s="19"/>
      <c r="AD42" s="8"/>
      <c r="AE42" s="8"/>
      <c r="AF42" s="8"/>
      <c r="AG42" s="8"/>
      <c r="AH42" s="8"/>
      <c r="AI42" s="6">
        <f>SUM(D42:AH42)</f>
        <v>0</v>
      </c>
      <c r="AJ42" s="6"/>
      <c r="AK42" s="269"/>
    </row>
    <row r="43" spans="1:37">
      <c r="A43" s="5" t="s">
        <v>20</v>
      </c>
      <c r="B43" s="5"/>
      <c r="C43" s="5"/>
      <c r="D43" s="8"/>
      <c r="E43" s="8"/>
      <c r="F43" s="8"/>
      <c r="G43" s="19"/>
      <c r="H43" s="19"/>
      <c r="I43" s="104"/>
      <c r="J43" s="8"/>
      <c r="K43" s="8"/>
      <c r="L43" s="8"/>
      <c r="M43" s="8"/>
      <c r="N43" s="19"/>
      <c r="O43" s="19"/>
      <c r="P43" s="8"/>
      <c r="Q43" s="8"/>
      <c r="R43" s="8"/>
      <c r="S43" s="8"/>
      <c r="T43" s="8"/>
      <c r="U43" s="19"/>
      <c r="V43" s="19"/>
      <c r="W43" s="8"/>
      <c r="X43" s="8"/>
      <c r="Y43" s="8"/>
      <c r="Z43" s="8"/>
      <c r="AA43" s="8"/>
      <c r="AB43" s="19"/>
      <c r="AC43" s="19"/>
      <c r="AD43" s="8"/>
      <c r="AE43" s="8"/>
      <c r="AF43" s="8"/>
      <c r="AG43" s="8"/>
      <c r="AH43" s="8"/>
      <c r="AI43" s="6">
        <f>SUM(D43:AH43)</f>
        <v>0</v>
      </c>
      <c r="AJ43" s="6"/>
      <c r="AK43" s="269"/>
    </row>
    <row r="44" spans="1:37">
      <c r="A44" s="5" t="s">
        <v>36</v>
      </c>
      <c r="B44" s="5"/>
      <c r="C44" s="5"/>
      <c r="D44" s="8"/>
      <c r="E44" s="8"/>
      <c r="F44" s="8"/>
      <c r="G44" s="19"/>
      <c r="H44" s="19"/>
      <c r="I44" s="104"/>
      <c r="J44" s="8"/>
      <c r="K44" s="8"/>
      <c r="L44" s="8"/>
      <c r="M44" s="8"/>
      <c r="N44" s="19"/>
      <c r="O44" s="19"/>
      <c r="P44" s="8"/>
      <c r="Q44" s="8"/>
      <c r="R44" s="8"/>
      <c r="S44" s="8"/>
      <c r="T44" s="8"/>
      <c r="U44" s="19"/>
      <c r="V44" s="19"/>
      <c r="W44" s="8"/>
      <c r="X44" s="8"/>
      <c r="Y44" s="8"/>
      <c r="Z44" s="8"/>
      <c r="AA44" s="8"/>
      <c r="AB44" s="19"/>
      <c r="AC44" s="19"/>
      <c r="AD44" s="8"/>
      <c r="AE44" s="8"/>
      <c r="AF44" s="8"/>
      <c r="AG44" s="8"/>
      <c r="AH44" s="8"/>
      <c r="AI44" s="6">
        <f>SUM(D44:AH44)</f>
        <v>0</v>
      </c>
      <c r="AJ44" s="6"/>
      <c r="AK44" s="269"/>
    </row>
    <row r="45" spans="1:37">
      <c r="A45" s="5" t="s">
        <v>21</v>
      </c>
      <c r="B45" s="5"/>
      <c r="C45" s="5"/>
      <c r="D45" s="8"/>
      <c r="E45" s="8"/>
      <c r="F45" s="8"/>
      <c r="G45" s="19"/>
      <c r="H45" s="19"/>
      <c r="I45" s="104"/>
      <c r="J45" s="8"/>
      <c r="K45" s="8"/>
      <c r="L45" s="8"/>
      <c r="M45" s="8"/>
      <c r="N45" s="19"/>
      <c r="O45" s="19"/>
      <c r="P45" s="8"/>
      <c r="Q45" s="8"/>
      <c r="R45" s="8"/>
      <c r="S45" s="8"/>
      <c r="T45" s="8"/>
      <c r="U45" s="19"/>
      <c r="V45" s="19"/>
      <c r="W45" s="8"/>
      <c r="X45" s="8"/>
      <c r="Y45" s="8"/>
      <c r="Z45" s="8"/>
      <c r="AA45" s="8"/>
      <c r="AB45" s="19"/>
      <c r="AC45" s="19"/>
      <c r="AD45" s="8"/>
      <c r="AE45" s="8"/>
      <c r="AF45" s="8"/>
      <c r="AG45" s="8"/>
      <c r="AH45" s="8"/>
      <c r="AI45" s="6">
        <f>SUM(D45:AH45)</f>
        <v>0</v>
      </c>
      <c r="AJ45" s="6"/>
      <c r="AK45" s="269"/>
    </row>
    <row r="46" spans="1:37">
      <c r="A46" s="297" t="s">
        <v>149</v>
      </c>
      <c r="B46" s="300"/>
      <c r="C46" s="301"/>
      <c r="D46" s="6">
        <f t="shared" ref="D46:AH46" si="6">SUM(D42:D45)</f>
        <v>0</v>
      </c>
      <c r="E46" s="6">
        <f t="shared" si="6"/>
        <v>0</v>
      </c>
      <c r="F46" s="6">
        <f t="shared" si="6"/>
        <v>0</v>
      </c>
      <c r="G46" s="19">
        <f t="shared" si="6"/>
        <v>0</v>
      </c>
      <c r="H46" s="19">
        <f t="shared" si="6"/>
        <v>0</v>
      </c>
      <c r="I46" s="104">
        <f t="shared" si="6"/>
        <v>0</v>
      </c>
      <c r="J46" s="6">
        <f t="shared" si="6"/>
        <v>0</v>
      </c>
      <c r="K46" s="6">
        <f t="shared" si="6"/>
        <v>0</v>
      </c>
      <c r="L46" s="6">
        <f t="shared" si="6"/>
        <v>0</v>
      </c>
      <c r="M46" s="6">
        <f t="shared" si="6"/>
        <v>0</v>
      </c>
      <c r="N46" s="19">
        <f t="shared" si="6"/>
        <v>0</v>
      </c>
      <c r="O46" s="19">
        <f t="shared" si="6"/>
        <v>0</v>
      </c>
      <c r="P46" s="6">
        <f t="shared" si="6"/>
        <v>0</v>
      </c>
      <c r="Q46" s="6">
        <f t="shared" si="6"/>
        <v>0</v>
      </c>
      <c r="R46" s="6">
        <f t="shared" si="6"/>
        <v>0</v>
      </c>
      <c r="S46" s="6">
        <f t="shared" si="6"/>
        <v>0</v>
      </c>
      <c r="T46" s="6">
        <f t="shared" si="6"/>
        <v>0</v>
      </c>
      <c r="U46" s="19">
        <f t="shared" si="6"/>
        <v>0</v>
      </c>
      <c r="V46" s="19">
        <f t="shared" si="6"/>
        <v>0</v>
      </c>
      <c r="W46" s="6">
        <f t="shared" si="6"/>
        <v>0</v>
      </c>
      <c r="X46" s="6">
        <f t="shared" si="6"/>
        <v>0</v>
      </c>
      <c r="Y46" s="6">
        <f t="shared" si="6"/>
        <v>0</v>
      </c>
      <c r="Z46" s="6">
        <f t="shared" si="6"/>
        <v>0</v>
      </c>
      <c r="AA46" s="6">
        <f t="shared" si="6"/>
        <v>0</v>
      </c>
      <c r="AB46" s="19">
        <f t="shared" si="6"/>
        <v>0</v>
      </c>
      <c r="AC46" s="19">
        <f t="shared" si="6"/>
        <v>0</v>
      </c>
      <c r="AD46" s="288">
        <f t="shared" ref="AD46:AE46" si="7">SUM(AD42:AD45)</f>
        <v>0</v>
      </c>
      <c r="AE46" s="288">
        <f t="shared" si="7"/>
        <v>0</v>
      </c>
      <c r="AF46" s="6">
        <f t="shared" si="6"/>
        <v>0</v>
      </c>
      <c r="AG46" s="6">
        <f t="shared" si="6"/>
        <v>0</v>
      </c>
      <c r="AH46" s="6">
        <f t="shared" si="6"/>
        <v>0</v>
      </c>
      <c r="AI46" s="6">
        <f>SUM(D46:AH46)</f>
        <v>0</v>
      </c>
      <c r="AJ46" s="6"/>
      <c r="AK46" s="7"/>
    </row>
    <row r="47" spans="1:37">
      <c r="A47" s="251"/>
      <c r="B47" s="252"/>
      <c r="C47" s="252"/>
      <c r="D47" s="11"/>
      <c r="E47" s="11"/>
      <c r="F47" s="11"/>
      <c r="G47" s="264"/>
      <c r="H47" s="264"/>
      <c r="I47" s="264"/>
      <c r="J47" s="11"/>
      <c r="K47" s="11"/>
      <c r="L47" s="11"/>
      <c r="M47" s="11"/>
      <c r="N47" s="264"/>
      <c r="O47" s="264"/>
      <c r="P47" s="11"/>
      <c r="Q47" s="11"/>
      <c r="R47" s="11"/>
      <c r="S47" s="11"/>
      <c r="T47" s="11"/>
      <c r="U47" s="264"/>
      <c r="V47" s="264"/>
      <c r="W47" s="11"/>
      <c r="X47" s="11"/>
      <c r="Y47" s="11"/>
      <c r="Z47" s="11"/>
      <c r="AA47" s="11"/>
      <c r="AB47" s="264"/>
      <c r="AC47" s="264"/>
      <c r="AD47" s="264"/>
      <c r="AE47" s="264"/>
      <c r="AF47" s="11"/>
      <c r="AG47" s="11"/>
      <c r="AH47" s="11"/>
      <c r="AI47" s="11"/>
      <c r="AJ47" s="260"/>
      <c r="AK47" s="261"/>
    </row>
    <row r="48" spans="1:37">
      <c r="A48" s="297" t="s">
        <v>150</v>
      </c>
      <c r="B48" s="300"/>
      <c r="C48" s="301"/>
      <c r="D48" s="6">
        <f t="shared" ref="D48:AH48" si="8">D32+D40</f>
        <v>0</v>
      </c>
      <c r="E48" s="6">
        <f t="shared" si="8"/>
        <v>0</v>
      </c>
      <c r="F48" s="6">
        <f t="shared" si="8"/>
        <v>0</v>
      </c>
      <c r="G48" s="19">
        <f t="shared" si="8"/>
        <v>0</v>
      </c>
      <c r="H48" s="19">
        <f t="shared" si="8"/>
        <v>0</v>
      </c>
      <c r="I48" s="104">
        <f t="shared" si="8"/>
        <v>0</v>
      </c>
      <c r="J48" s="6">
        <f t="shared" si="8"/>
        <v>0</v>
      </c>
      <c r="K48" s="6">
        <f t="shared" si="8"/>
        <v>0</v>
      </c>
      <c r="L48" s="6">
        <f t="shared" si="8"/>
        <v>0</v>
      </c>
      <c r="M48" s="6">
        <f t="shared" si="8"/>
        <v>0</v>
      </c>
      <c r="N48" s="19">
        <f t="shared" si="8"/>
        <v>0</v>
      </c>
      <c r="O48" s="19">
        <f t="shared" si="8"/>
        <v>0</v>
      </c>
      <c r="P48" s="6">
        <f t="shared" si="8"/>
        <v>0</v>
      </c>
      <c r="Q48" s="6">
        <f t="shared" si="8"/>
        <v>0</v>
      </c>
      <c r="R48" s="6">
        <f t="shared" si="8"/>
        <v>0</v>
      </c>
      <c r="S48" s="6">
        <f t="shared" si="8"/>
        <v>0</v>
      </c>
      <c r="T48" s="6">
        <f t="shared" si="8"/>
        <v>0</v>
      </c>
      <c r="U48" s="19">
        <f t="shared" si="8"/>
        <v>0</v>
      </c>
      <c r="V48" s="19">
        <f t="shared" si="8"/>
        <v>0</v>
      </c>
      <c r="W48" s="6">
        <f t="shared" si="8"/>
        <v>0</v>
      </c>
      <c r="X48" s="6">
        <f t="shared" si="8"/>
        <v>0</v>
      </c>
      <c r="Y48" s="6">
        <f t="shared" si="8"/>
        <v>0</v>
      </c>
      <c r="Z48" s="6">
        <f t="shared" si="8"/>
        <v>0</v>
      </c>
      <c r="AA48" s="6">
        <f t="shared" si="8"/>
        <v>0</v>
      </c>
      <c r="AB48" s="19">
        <f t="shared" si="8"/>
        <v>0</v>
      </c>
      <c r="AC48" s="19">
        <f t="shared" si="8"/>
        <v>0</v>
      </c>
      <c r="AD48" s="288">
        <f t="shared" ref="AD48:AE48" si="9">AD32+AD40</f>
        <v>0</v>
      </c>
      <c r="AE48" s="288">
        <f t="shared" si="9"/>
        <v>0</v>
      </c>
      <c r="AF48" s="6">
        <f t="shared" si="8"/>
        <v>0</v>
      </c>
      <c r="AG48" s="6">
        <f t="shared" si="8"/>
        <v>0</v>
      </c>
      <c r="AH48" s="6">
        <f t="shared" si="8"/>
        <v>0</v>
      </c>
      <c r="AI48" s="9">
        <f>AI32+AI40</f>
        <v>0</v>
      </c>
      <c r="AJ48" s="30"/>
      <c r="AK48" s="262"/>
    </row>
    <row r="49" spans="1:37">
      <c r="A49" s="163"/>
      <c r="B49" s="254"/>
      <c r="C49" s="254"/>
      <c r="D49" s="11"/>
      <c r="E49" s="11"/>
      <c r="F49" s="11"/>
      <c r="G49" s="264"/>
      <c r="H49" s="264"/>
      <c r="I49" s="11"/>
      <c r="J49" s="11"/>
      <c r="K49" s="11"/>
      <c r="L49" s="11"/>
      <c r="M49" s="11"/>
      <c r="N49" s="264"/>
      <c r="O49" s="264"/>
      <c r="P49" s="11"/>
      <c r="Q49" s="11"/>
      <c r="R49" s="11"/>
      <c r="S49" s="11"/>
      <c r="T49" s="11"/>
      <c r="U49" s="264"/>
      <c r="V49" s="264"/>
      <c r="W49" s="11"/>
      <c r="X49" s="11"/>
      <c r="Y49" s="11"/>
      <c r="Z49" s="11"/>
      <c r="AA49" s="11"/>
      <c r="AB49" s="264"/>
      <c r="AC49" s="264"/>
      <c r="AD49" s="264"/>
      <c r="AE49" s="264"/>
      <c r="AF49" s="11"/>
      <c r="AG49" s="11"/>
      <c r="AH49" s="11"/>
      <c r="AI49" s="259"/>
      <c r="AJ49" s="29"/>
      <c r="AK49" s="262"/>
    </row>
    <row r="50" spans="1:37">
      <c r="A50" s="297" t="s">
        <v>151</v>
      </c>
      <c r="B50" s="300"/>
      <c r="C50" s="301"/>
      <c r="D50" s="10">
        <f t="shared" ref="D50:AH50" si="10">D32+D40+D46</f>
        <v>0</v>
      </c>
      <c r="E50" s="10">
        <f t="shared" si="10"/>
        <v>0</v>
      </c>
      <c r="F50" s="10">
        <f t="shared" si="10"/>
        <v>0</v>
      </c>
      <c r="G50" s="19">
        <f t="shared" si="10"/>
        <v>0</v>
      </c>
      <c r="H50" s="19">
        <f t="shared" si="10"/>
        <v>0</v>
      </c>
      <c r="I50" s="104">
        <f t="shared" si="10"/>
        <v>0</v>
      </c>
      <c r="J50" s="10">
        <f t="shared" si="10"/>
        <v>0</v>
      </c>
      <c r="K50" s="10">
        <f t="shared" si="10"/>
        <v>0</v>
      </c>
      <c r="L50" s="10">
        <f t="shared" si="10"/>
        <v>0</v>
      </c>
      <c r="M50" s="10">
        <f t="shared" si="10"/>
        <v>0</v>
      </c>
      <c r="N50" s="19">
        <f t="shared" si="10"/>
        <v>0</v>
      </c>
      <c r="O50" s="19">
        <f t="shared" si="10"/>
        <v>0</v>
      </c>
      <c r="P50" s="10">
        <f t="shared" si="10"/>
        <v>0</v>
      </c>
      <c r="Q50" s="10">
        <f t="shared" si="10"/>
        <v>0</v>
      </c>
      <c r="R50" s="10">
        <f t="shared" si="10"/>
        <v>0</v>
      </c>
      <c r="S50" s="10">
        <f t="shared" si="10"/>
        <v>0</v>
      </c>
      <c r="T50" s="10">
        <f t="shared" si="10"/>
        <v>0</v>
      </c>
      <c r="U50" s="19">
        <f t="shared" si="10"/>
        <v>0</v>
      </c>
      <c r="V50" s="19">
        <f t="shared" si="10"/>
        <v>0</v>
      </c>
      <c r="W50" s="10">
        <f t="shared" si="10"/>
        <v>0</v>
      </c>
      <c r="X50" s="10">
        <f t="shared" si="10"/>
        <v>0</v>
      </c>
      <c r="Y50" s="10">
        <f t="shared" si="10"/>
        <v>0</v>
      </c>
      <c r="Z50" s="10">
        <f t="shared" si="10"/>
        <v>0</v>
      </c>
      <c r="AA50" s="10">
        <f t="shared" si="10"/>
        <v>0</v>
      </c>
      <c r="AB50" s="19">
        <f t="shared" si="10"/>
        <v>0</v>
      </c>
      <c r="AC50" s="19">
        <f t="shared" si="10"/>
        <v>0</v>
      </c>
      <c r="AD50" s="288">
        <f t="shared" ref="AD50:AE50" si="11">AD32+AD40+AD46</f>
        <v>0</v>
      </c>
      <c r="AE50" s="288">
        <f t="shared" si="11"/>
        <v>0</v>
      </c>
      <c r="AF50" s="10">
        <f t="shared" si="10"/>
        <v>0</v>
      </c>
      <c r="AG50" s="10">
        <f t="shared" si="10"/>
        <v>0</v>
      </c>
      <c r="AH50" s="10">
        <f t="shared" si="10"/>
        <v>0</v>
      </c>
      <c r="AI50" s="6">
        <f>AI46+AI48</f>
        <v>0</v>
      </c>
      <c r="AJ50" s="263"/>
      <c r="AK50" s="16"/>
    </row>
    <row r="53" spans="1:37">
      <c r="B53" s="55" t="s">
        <v>22</v>
      </c>
      <c r="C53" s="56"/>
      <c r="D53" s="57"/>
      <c r="E53" s="57"/>
      <c r="F53" s="57"/>
      <c r="G53" s="58"/>
      <c r="I53" t="s">
        <v>23</v>
      </c>
      <c r="J53" s="57"/>
      <c r="K53" s="57"/>
      <c r="L53" s="57"/>
      <c r="M53" s="57"/>
      <c r="N53" s="57"/>
      <c r="O53" s="57"/>
      <c r="P53" s="57"/>
      <c r="Q53" s="57"/>
      <c r="R53" s="57"/>
      <c r="S53" s="57"/>
      <c r="T53" s="57"/>
      <c r="U53" s="58"/>
      <c r="Z53" s="20" t="s">
        <v>71</v>
      </c>
      <c r="AA53" s="12"/>
      <c r="AB53" s="12"/>
      <c r="AC53" s="12"/>
      <c r="AF53" s="23"/>
      <c r="AG53" s="12"/>
      <c r="AH53" s="12"/>
      <c r="AI53" s="12"/>
      <c r="AJ53" s="12"/>
      <c r="AK53" s="13"/>
    </row>
    <row r="54" spans="1:37">
      <c r="B54" s="236"/>
      <c r="C54" s="164"/>
      <c r="D54" s="164"/>
      <c r="E54" s="164"/>
      <c r="F54" s="164"/>
      <c r="G54" s="59"/>
      <c r="J54" s="244"/>
      <c r="K54" s="244"/>
      <c r="L54" s="244"/>
      <c r="M54" s="244"/>
      <c r="N54" s="244"/>
      <c r="O54" s="244"/>
      <c r="P54" s="244"/>
      <c r="Q54" s="244"/>
      <c r="R54" s="244"/>
      <c r="S54" s="244"/>
      <c r="T54" s="244"/>
      <c r="U54" s="59"/>
      <c r="Z54" s="13"/>
      <c r="AJ54" s="29" t="s">
        <v>37</v>
      </c>
      <c r="AK54" s="30"/>
    </row>
    <row r="55" spans="1:37">
      <c r="B55" s="236"/>
      <c r="C55" s="164"/>
      <c r="D55" s="164"/>
      <c r="E55" s="164"/>
      <c r="F55" s="164"/>
      <c r="G55" s="59"/>
      <c r="J55" s="244"/>
      <c r="K55" s="244"/>
      <c r="L55" s="244"/>
      <c r="M55" s="244"/>
      <c r="N55" s="244"/>
      <c r="O55" s="244"/>
      <c r="P55" s="244"/>
      <c r="Q55" s="244"/>
      <c r="R55" s="244"/>
      <c r="S55" s="244"/>
      <c r="T55" s="244"/>
      <c r="U55" s="59"/>
      <c r="Z55" s="43" t="s">
        <v>38</v>
      </c>
      <c r="AI55" s="265">
        <f>AI48</f>
        <v>0</v>
      </c>
      <c r="AJ55" s="231" t="e">
        <f>AI55/AI48</f>
        <v>#DIV/0!</v>
      </c>
      <c r="AK55" s="233"/>
    </row>
    <row r="56" spans="1:37">
      <c r="B56" s="236"/>
      <c r="C56" s="164"/>
      <c r="D56" s="164"/>
      <c r="E56" s="164"/>
      <c r="F56" s="164"/>
      <c r="G56" s="59"/>
      <c r="J56" s="244"/>
      <c r="K56" s="244"/>
      <c r="L56" s="244"/>
      <c r="M56" s="244"/>
      <c r="N56" s="244"/>
      <c r="O56" s="244"/>
      <c r="P56" s="244"/>
      <c r="Q56" s="244"/>
      <c r="R56" s="244"/>
      <c r="S56" s="244"/>
      <c r="T56" s="244"/>
      <c r="U56" s="59"/>
      <c r="Z56" s="13"/>
      <c r="AG56" s="3"/>
      <c r="AH56" s="3"/>
      <c r="AI56" s="265"/>
      <c r="AJ56" s="167"/>
      <c r="AK56" s="13"/>
    </row>
    <row r="57" spans="1:37">
      <c r="B57" s="236"/>
      <c r="C57" s="164"/>
      <c r="D57" s="164"/>
      <c r="E57" s="164"/>
      <c r="F57" s="164"/>
      <c r="G57" s="59"/>
      <c r="J57" s="246"/>
      <c r="K57" s="246"/>
      <c r="L57" s="246"/>
      <c r="M57" s="246"/>
      <c r="N57" s="246"/>
      <c r="O57" s="246"/>
      <c r="P57" s="246"/>
      <c r="Q57" s="246"/>
      <c r="R57" s="246"/>
      <c r="S57" s="246"/>
      <c r="T57" s="246"/>
      <c r="U57" s="59"/>
      <c r="Z57" s="165" t="str">
        <f>$A$16</f>
        <v>EU Projects</v>
      </c>
      <c r="AC57" s="166"/>
      <c r="AI57" s="266">
        <f>AI32</f>
        <v>0</v>
      </c>
      <c r="AJ57" s="167" t="e">
        <f>AI57/AI55</f>
        <v>#DIV/0!</v>
      </c>
      <c r="AK57" s="13"/>
    </row>
    <row r="58" spans="1:37">
      <c r="B58" s="250" t="str">
        <f>C4</f>
        <v>&lt;input name in Jan tab only&gt;</v>
      </c>
      <c r="C58" s="57"/>
      <c r="D58" s="57"/>
      <c r="E58" s="57"/>
      <c r="F58" s="57"/>
      <c r="G58" s="59"/>
      <c r="I58" t="str">
        <f>'Jan24'!J58</f>
        <v>&lt;input approver's name here in Jan tab only&gt;</v>
      </c>
      <c r="J58" s="256"/>
      <c r="K58" s="256"/>
      <c r="L58" s="256"/>
      <c r="M58" s="256"/>
      <c r="N58" s="256"/>
      <c r="O58" s="256"/>
      <c r="P58" s="256"/>
      <c r="Q58" s="256"/>
      <c r="R58" s="256"/>
      <c r="S58" s="256"/>
      <c r="T58" s="256"/>
      <c r="U58" s="59"/>
      <c r="Z58" s="165" t="str">
        <f>$A$33</f>
        <v>Internal and National Projects</v>
      </c>
      <c r="AI58" s="267">
        <f>AI40</f>
        <v>0</v>
      </c>
      <c r="AJ58" s="232" t="e">
        <f>AI58/AI55</f>
        <v>#DIV/0!</v>
      </c>
      <c r="AK58" s="234"/>
    </row>
    <row r="59" spans="1:37">
      <c r="B59" s="238"/>
      <c r="C59" s="164"/>
      <c r="D59" s="164"/>
      <c r="E59" s="164"/>
      <c r="F59" s="164"/>
      <c r="G59" s="59"/>
      <c r="J59" s="237"/>
      <c r="K59" s="237"/>
      <c r="L59" s="237"/>
      <c r="M59" s="237"/>
      <c r="N59" s="237"/>
      <c r="O59" s="237"/>
      <c r="P59" s="237"/>
      <c r="Q59" s="237"/>
      <c r="R59" s="237"/>
      <c r="S59" s="237"/>
      <c r="T59" s="237"/>
      <c r="U59" s="59"/>
      <c r="Z59" s="13"/>
      <c r="AI59" s="266">
        <f>AI57+AI58</f>
        <v>0</v>
      </c>
      <c r="AJ59" s="167" t="e">
        <f>AJ57+AJ58</f>
        <v>#DIV/0!</v>
      </c>
      <c r="AK59" s="13"/>
    </row>
    <row r="60" spans="1:37">
      <c r="B60" s="235" t="s">
        <v>64</v>
      </c>
      <c r="C60" s="239"/>
      <c r="D60" s="239"/>
      <c r="E60" s="239"/>
      <c r="F60" s="239"/>
      <c r="G60" s="241"/>
      <c r="I60" t="s">
        <v>64</v>
      </c>
      <c r="J60" s="239"/>
      <c r="K60" s="239"/>
      <c r="L60" s="239"/>
      <c r="M60" s="239"/>
      <c r="N60" s="239"/>
      <c r="O60" s="239"/>
      <c r="P60" s="239"/>
      <c r="Q60" s="239"/>
      <c r="R60" s="164"/>
      <c r="S60" s="164"/>
      <c r="T60" s="164"/>
      <c r="U60" s="59"/>
      <c r="Z60" s="21"/>
      <c r="AA60" s="15"/>
      <c r="AB60" s="15"/>
      <c r="AC60" s="15"/>
      <c r="AF60" s="15"/>
      <c r="AG60" s="15"/>
      <c r="AH60" s="15"/>
      <c r="AI60" s="15"/>
      <c r="AJ60" s="15"/>
      <c r="AK60" s="13"/>
    </row>
    <row r="61" spans="1:37">
      <c r="B61" s="242"/>
      <c r="C61" s="240"/>
      <c r="D61" s="239"/>
      <c r="E61" s="239"/>
      <c r="F61" s="239"/>
      <c r="G61" s="241"/>
      <c r="J61" s="247"/>
      <c r="K61" s="247"/>
      <c r="L61" s="247"/>
      <c r="M61" s="247"/>
      <c r="N61" s="247"/>
      <c r="O61" s="247"/>
      <c r="P61" s="247"/>
      <c r="Q61" s="247"/>
      <c r="R61" s="164"/>
      <c r="S61" s="164"/>
      <c r="T61" s="164"/>
      <c r="U61" s="59"/>
      <c r="AJ61" s="12"/>
    </row>
    <row r="62" spans="1:37">
      <c r="B62" s="61"/>
      <c r="C62" s="62"/>
      <c r="D62" s="60"/>
      <c r="E62" s="60"/>
      <c r="F62" s="60"/>
      <c r="G62" s="63"/>
      <c r="J62" s="60"/>
      <c r="K62" s="60"/>
      <c r="L62" s="60"/>
      <c r="M62" s="60"/>
      <c r="N62" s="60"/>
      <c r="O62" s="60"/>
      <c r="P62" s="60"/>
      <c r="Q62" s="60"/>
      <c r="R62" s="60"/>
      <c r="S62" s="60"/>
      <c r="T62" s="60"/>
      <c r="U62" s="63"/>
    </row>
    <row r="63" spans="1:37">
      <c r="A63" s="25"/>
      <c r="B63" s="25"/>
      <c r="C63" s="25"/>
    </row>
    <row r="64" spans="1:37">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sheetProtection algorithmName="SHA-512" hashValue="PnhpcJgSNbcAOhBjtsc8JxqDizy7TNS8fk2LMKcB4LJQIRghlfgzhfLXpp3c8R1nxP1FGEBSnK9MaVWNU+D9kA==" saltValue="WiV+H8eseMI+u3Hd4pVAxA==" spinCount="100000" sheet="1" objects="1" scenarios="1"/>
  <protectedRanges>
    <protectedRange sqref="C9" name="Range1_2"/>
    <protectedRange sqref="C4:C6" name="Range1_1_1"/>
    <protectedRange sqref="A53:A62" name="Range9_1_1_3"/>
    <protectedRange sqref="A53:A62" name="Range8_1_1_3"/>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500-000000000000}"/>
    <dataValidation allowBlank="1" showErrorMessage="1" sqref="A17:B31" xr:uid="{C63DDA31-7259-4329-A5C6-DB94E24F9DC5}"/>
  </dataValidations>
  <pageMargins left="0.19685039370078741" right="0.19685039370078741" top="0.19685039370078741" bottom="0.19685039370078741" header="0.51181102362204722" footer="0.51181102362204722"/>
  <pageSetup paperSize="9" scale="56" orientation="landscape" r:id="rId1"/>
  <extLst>
    <ext xmlns:x14="http://schemas.microsoft.com/office/spreadsheetml/2009/9/main" uri="{CCE6A557-97BC-4b89-ADB6-D9C93CAAB3DF}">
      <x14:dataValidations xmlns:xm="http://schemas.microsoft.com/office/excel/2006/main" count="1">
        <x14:dataValidation type="list" showErrorMessage="1" xr:uid="{B212579D-4297-4E53-A23B-1DDE836C6351}">
          <x14:formula1>
            <xm:f>'Dropdown Options'!$B$2:$B$8</xm:f>
          </x14:formula1>
          <xm:sqref>C6:G6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68"/>
  <sheetViews>
    <sheetView zoomScale="85" zoomScaleNormal="85" workbookViewId="0">
      <pane xSplit="3" ySplit="16" topLeftCell="D35" activePane="bottomRight" state="frozen"/>
      <selection activeCell="A34" sqref="A34:A39"/>
      <selection pane="topRight" activeCell="A34" sqref="A34:A39"/>
      <selection pane="bottomLeft" activeCell="A34" sqref="A34:A39"/>
      <selection pane="bottomRight" activeCell="AH51" sqref="AH51"/>
    </sheetView>
  </sheetViews>
  <sheetFormatPr defaultColWidth="11.44140625" defaultRowHeight="13.2"/>
  <cols>
    <col min="1" max="2" width="29.6640625" customWidth="1"/>
    <col min="3" max="3" width="11.44140625" bestFit="1" customWidth="1"/>
    <col min="4" max="33" width="5" customWidth="1"/>
    <col min="34" max="34" width="9.33203125" customWidth="1"/>
    <col min="35" max="35" width="8.88671875" bestFit="1" customWidth="1"/>
    <col min="36" max="36" width="16.44140625" customWidth="1"/>
  </cols>
  <sheetData>
    <row r="1" spans="1:36" ht="12" customHeight="1"/>
    <row r="2" spans="1:36" ht="31.5" customHeight="1">
      <c r="A2" s="2" t="s">
        <v>0</v>
      </c>
      <c r="B2" s="68" t="s">
        <v>72</v>
      </c>
    </row>
    <row r="3" spans="1:36" ht="12" customHeight="1">
      <c r="I3" s="4"/>
      <c r="J3" s="4"/>
      <c r="K3" s="4"/>
      <c r="L3" s="4"/>
    </row>
    <row r="4" spans="1:36" ht="17.399999999999999">
      <c r="A4" s="314" t="s">
        <v>2</v>
      </c>
      <c r="B4" s="315"/>
      <c r="C4" s="316" t="str">
        <f>'Jan24'!C4</f>
        <v>&lt;input name in Jan tab only&gt;</v>
      </c>
      <c r="D4" s="317"/>
      <c r="E4" s="317"/>
      <c r="F4" s="317"/>
      <c r="G4" s="318"/>
      <c r="I4" s="4"/>
      <c r="J4" s="4"/>
      <c r="K4" s="4"/>
      <c r="L4" s="4"/>
    </row>
    <row r="5" spans="1:36" ht="17.399999999999999">
      <c r="A5" s="222" t="s">
        <v>112</v>
      </c>
      <c r="B5" s="228"/>
      <c r="C5" s="316" t="str">
        <f>'Jan24'!C5</f>
        <v>&lt;input personnel no. in Jan tab only&gt;</v>
      </c>
      <c r="D5" s="317"/>
      <c r="E5" s="317"/>
      <c r="F5" s="317"/>
      <c r="G5" s="318"/>
      <c r="I5" s="4"/>
      <c r="J5" s="4"/>
      <c r="K5" s="4"/>
      <c r="L5" s="4"/>
    </row>
    <row r="6" spans="1:36" ht="17.399999999999999">
      <c r="A6" s="314" t="s">
        <v>59</v>
      </c>
      <c r="B6" s="315"/>
      <c r="C6" s="319" t="str">
        <f>'Jan24'!C6</f>
        <v>&lt;select from list in Jan tab only&gt;</v>
      </c>
      <c r="D6" s="320"/>
      <c r="E6" s="320"/>
      <c r="F6" s="320"/>
      <c r="G6" s="321"/>
      <c r="I6" s="4"/>
      <c r="J6" s="4"/>
      <c r="K6" s="4"/>
      <c r="L6" s="4"/>
    </row>
    <row r="7" spans="1:36" ht="18" customHeight="1">
      <c r="A7" s="314" t="s">
        <v>3</v>
      </c>
      <c r="B7" s="315"/>
      <c r="C7" s="285" t="s">
        <v>29</v>
      </c>
    </row>
    <row r="8" spans="1:36" ht="20.25" customHeight="1">
      <c r="A8" s="221" t="s">
        <v>4</v>
      </c>
      <c r="B8" s="221"/>
      <c r="C8" s="229">
        <f>'Jan24'!C8</f>
        <v>2024</v>
      </c>
      <c r="D8" s="45"/>
      <c r="E8" s="45"/>
      <c r="F8" s="45"/>
      <c r="J8" s="3"/>
    </row>
    <row r="9" spans="1:36" ht="36.75" customHeight="1">
      <c r="A9" s="295" t="s">
        <v>60</v>
      </c>
      <c r="B9" s="296"/>
      <c r="C9" s="287" t="str">
        <f>'Jan24'!C9</f>
        <v>&lt;enter no. in Jan tab&gt;</v>
      </c>
      <c r="D9" s="223"/>
      <c r="E9" s="223"/>
      <c r="F9" s="223"/>
      <c r="G9" s="223"/>
      <c r="H9" s="223"/>
      <c r="I9" s="223"/>
      <c r="J9" s="223"/>
      <c r="K9" s="223"/>
      <c r="L9" s="223"/>
      <c r="M9" s="223"/>
      <c r="N9" s="223"/>
      <c r="O9" s="223"/>
    </row>
    <row r="10" spans="1:36" ht="21.75" customHeight="1">
      <c r="D10" s="41"/>
      <c r="E10" s="225" t="s">
        <v>78</v>
      </c>
      <c r="I10" s="4"/>
      <c r="J10" s="4"/>
      <c r="K10" s="4"/>
      <c r="L10" s="4"/>
    </row>
    <row r="11" spans="1:36" ht="12.75" customHeight="1">
      <c r="A11" s="226" t="str">
        <f>'Jan24'!A11</f>
        <v>Only the yellow cells are writeable. Input the time in hours.</v>
      </c>
    </row>
    <row r="12" spans="1:36" ht="18" customHeight="1">
      <c r="A12" s="227" t="str">
        <f>'Jan24'!A12</f>
        <v>Please ensure that all timesheets are signed by the employee and the Principal Investigator.</v>
      </c>
    </row>
    <row r="13" spans="1:36" ht="12.75" customHeight="1"/>
    <row r="14" spans="1:36"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t="s">
        <v>6</v>
      </c>
      <c r="AI14" s="70" t="s">
        <v>62</v>
      </c>
      <c r="AJ14" s="268" t="s">
        <v>7</v>
      </c>
    </row>
    <row r="15" spans="1:36" ht="12.75" customHeight="1">
      <c r="A15" s="5" t="s">
        <v>8</v>
      </c>
      <c r="B15" s="5"/>
      <c r="C15" s="5"/>
      <c r="D15" s="9" t="s">
        <v>15</v>
      </c>
      <c r="E15" s="9" t="s">
        <v>9</v>
      </c>
      <c r="F15" s="9" t="s">
        <v>10</v>
      </c>
      <c r="G15" s="159" t="s">
        <v>11</v>
      </c>
      <c r="H15" s="159" t="s">
        <v>12</v>
      </c>
      <c r="I15" s="159" t="s">
        <v>13</v>
      </c>
      <c r="J15" s="159" t="s">
        <v>14</v>
      </c>
      <c r="K15" s="9" t="s">
        <v>15</v>
      </c>
      <c r="L15" s="9" t="s">
        <v>9</v>
      </c>
      <c r="M15" s="159" t="s">
        <v>10</v>
      </c>
      <c r="N15" s="159" t="s">
        <v>11</v>
      </c>
      <c r="O15" s="159" t="s">
        <v>12</v>
      </c>
      <c r="P15" s="159" t="s">
        <v>13</v>
      </c>
      <c r="Q15" s="159" t="s">
        <v>14</v>
      </c>
      <c r="R15" s="9" t="s">
        <v>15</v>
      </c>
      <c r="S15" s="9" t="s">
        <v>9</v>
      </c>
      <c r="T15" s="159" t="s">
        <v>10</v>
      </c>
      <c r="U15" s="159" t="s">
        <v>11</v>
      </c>
      <c r="V15" s="159" t="s">
        <v>12</v>
      </c>
      <c r="W15" s="159" t="s">
        <v>13</v>
      </c>
      <c r="X15" s="159" t="s">
        <v>14</v>
      </c>
      <c r="Y15" s="9" t="s">
        <v>15</v>
      </c>
      <c r="Z15" s="9" t="s">
        <v>9</v>
      </c>
      <c r="AA15" s="159" t="s">
        <v>10</v>
      </c>
      <c r="AB15" s="159" t="s">
        <v>11</v>
      </c>
      <c r="AC15" s="159" t="s">
        <v>12</v>
      </c>
      <c r="AD15" s="159" t="s">
        <v>13</v>
      </c>
      <c r="AE15" s="159" t="s">
        <v>14</v>
      </c>
      <c r="AF15" s="9" t="s">
        <v>15</v>
      </c>
      <c r="AG15" s="9" t="s">
        <v>9</v>
      </c>
      <c r="AH15" s="6"/>
      <c r="AI15" s="70" t="s">
        <v>63</v>
      </c>
      <c r="AJ15" s="7"/>
    </row>
    <row r="16" spans="1:36"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3"/>
      <c r="AI16" s="73"/>
      <c r="AJ16" s="74"/>
    </row>
    <row r="17" spans="1:36" ht="12.75" customHeight="1">
      <c r="A17" s="5" t="str">
        <f>'Jan24'!A17</f>
        <v>EC grant no, UCD a/c no. + Project Title</v>
      </c>
      <c r="B17" s="69" t="str">
        <f>'Jan24'!B17</f>
        <v>&lt;select from list in Jan tab only&gt;</v>
      </c>
      <c r="C17" s="69" t="str">
        <f>'Jan24'!C17</f>
        <v>WP &lt;insert&gt;</v>
      </c>
      <c r="D17" s="19"/>
      <c r="E17" s="19"/>
      <c r="F17" s="161"/>
      <c r="G17" s="8"/>
      <c r="H17" s="8"/>
      <c r="I17" s="8"/>
      <c r="J17" s="8"/>
      <c r="K17" s="19"/>
      <c r="L17" s="19"/>
      <c r="M17" s="8"/>
      <c r="N17" s="8"/>
      <c r="O17" s="8"/>
      <c r="P17" s="8"/>
      <c r="Q17" s="8"/>
      <c r="R17" s="19"/>
      <c r="S17" s="19"/>
      <c r="T17" s="8"/>
      <c r="U17" s="8"/>
      <c r="V17" s="8"/>
      <c r="W17" s="8"/>
      <c r="X17" s="8"/>
      <c r="Y17" s="19"/>
      <c r="Z17" s="19"/>
      <c r="AA17" s="8"/>
      <c r="AB17" s="8"/>
      <c r="AC17" s="8"/>
      <c r="AD17" s="8"/>
      <c r="AE17" s="8"/>
      <c r="AF17" s="19"/>
      <c r="AG17" s="19"/>
      <c r="AH17" s="6">
        <f>SUM(D17:AG17)</f>
        <v>0</v>
      </c>
      <c r="AI17" s="42" t="e">
        <f t="shared" ref="AI17:AI32" si="0">AH17/$AH$48</f>
        <v>#DIV/0!</v>
      </c>
      <c r="AJ17" s="271"/>
    </row>
    <row r="18" spans="1:36" ht="12.75" customHeight="1">
      <c r="A18" s="5" t="str">
        <f>'Jan24'!A18</f>
        <v>EC grant no, UCD a/c no. + Project Title</v>
      </c>
      <c r="B18" s="69" t="str">
        <f>'Jan24'!B18</f>
        <v>&lt;select from list in Jan tab only&gt;</v>
      </c>
      <c r="C18" s="69" t="str">
        <f>'Jan24'!C18</f>
        <v>WP &lt;insert&gt;</v>
      </c>
      <c r="D18" s="19"/>
      <c r="E18" s="19"/>
      <c r="F18" s="104"/>
      <c r="G18" s="8"/>
      <c r="H18" s="8"/>
      <c r="I18" s="8"/>
      <c r="J18" s="8"/>
      <c r="K18" s="19"/>
      <c r="L18" s="19"/>
      <c r="M18" s="8"/>
      <c r="N18" s="8"/>
      <c r="O18" s="8"/>
      <c r="P18" s="8"/>
      <c r="Q18" s="8"/>
      <c r="R18" s="19"/>
      <c r="S18" s="19"/>
      <c r="T18" s="8"/>
      <c r="U18" s="8"/>
      <c r="V18" s="8"/>
      <c r="W18" s="8"/>
      <c r="X18" s="8"/>
      <c r="Y18" s="19"/>
      <c r="Z18" s="19"/>
      <c r="AA18" s="8"/>
      <c r="AB18" s="8"/>
      <c r="AC18" s="8"/>
      <c r="AD18" s="8"/>
      <c r="AE18" s="8"/>
      <c r="AF18" s="19"/>
      <c r="AG18" s="19"/>
      <c r="AH18" s="6">
        <f t="shared" ref="AH18:AH31" si="1">SUM(D18:AG18)</f>
        <v>0</v>
      </c>
      <c r="AI18" s="42" t="e">
        <f t="shared" si="0"/>
        <v>#DIV/0!</v>
      </c>
      <c r="AJ18" s="271"/>
    </row>
    <row r="19" spans="1:36" ht="12.75" customHeight="1">
      <c r="A19" s="5" t="str">
        <f>'Jan24'!A19</f>
        <v>EC grant no, UCD a/c no. + Project Title</v>
      </c>
      <c r="B19" s="69" t="str">
        <f>'Jan24'!B19</f>
        <v>&lt;select from list in Jan tab only&gt;</v>
      </c>
      <c r="C19" s="69" t="str">
        <f>'Jan24'!C19</f>
        <v>WP &lt;insert&gt;</v>
      </c>
      <c r="D19" s="19"/>
      <c r="E19" s="19"/>
      <c r="F19" s="104"/>
      <c r="G19" s="8"/>
      <c r="H19" s="8"/>
      <c r="I19" s="8"/>
      <c r="J19" s="8"/>
      <c r="K19" s="19"/>
      <c r="L19" s="19"/>
      <c r="M19" s="8"/>
      <c r="N19" s="8"/>
      <c r="O19" s="8"/>
      <c r="P19" s="8"/>
      <c r="Q19" s="8"/>
      <c r="R19" s="19"/>
      <c r="S19" s="19"/>
      <c r="T19" s="8"/>
      <c r="U19" s="8"/>
      <c r="V19" s="8"/>
      <c r="W19" s="8"/>
      <c r="X19" s="8"/>
      <c r="Y19" s="19"/>
      <c r="Z19" s="19"/>
      <c r="AA19" s="8"/>
      <c r="AB19" s="8"/>
      <c r="AC19" s="8"/>
      <c r="AD19" s="8"/>
      <c r="AE19" s="8"/>
      <c r="AF19" s="19"/>
      <c r="AG19" s="19"/>
      <c r="AH19" s="6">
        <f t="shared" si="1"/>
        <v>0</v>
      </c>
      <c r="AI19" s="42" t="e">
        <f t="shared" si="0"/>
        <v>#DIV/0!</v>
      </c>
      <c r="AJ19" s="271"/>
    </row>
    <row r="20" spans="1:36" ht="12.75" customHeight="1">
      <c r="A20" s="5" t="str">
        <f>'Jan24'!A20</f>
        <v>EC grant no, UCD a/c no. + Project Title</v>
      </c>
      <c r="B20" s="69" t="str">
        <f>'Jan24'!B20</f>
        <v>&lt;select from list in Jan tab only&gt;</v>
      </c>
      <c r="C20" s="69" t="str">
        <f>'Jan24'!C20</f>
        <v>WP &lt;insert&gt;</v>
      </c>
      <c r="D20" s="19"/>
      <c r="E20" s="19"/>
      <c r="F20" s="104"/>
      <c r="G20" s="8"/>
      <c r="H20" s="8"/>
      <c r="I20" s="8"/>
      <c r="J20" s="8"/>
      <c r="K20" s="19"/>
      <c r="L20" s="19"/>
      <c r="M20" s="8"/>
      <c r="N20" s="8"/>
      <c r="O20" s="8"/>
      <c r="P20" s="8"/>
      <c r="Q20" s="8"/>
      <c r="R20" s="19"/>
      <c r="S20" s="19"/>
      <c r="T20" s="8"/>
      <c r="U20" s="8"/>
      <c r="V20" s="8"/>
      <c r="W20" s="8"/>
      <c r="X20" s="8"/>
      <c r="Y20" s="19"/>
      <c r="Z20" s="19"/>
      <c r="AA20" s="8"/>
      <c r="AB20" s="8"/>
      <c r="AC20" s="8"/>
      <c r="AD20" s="8"/>
      <c r="AE20" s="8"/>
      <c r="AF20" s="19"/>
      <c r="AG20" s="19"/>
      <c r="AH20" s="6">
        <f t="shared" si="1"/>
        <v>0</v>
      </c>
      <c r="AI20" s="42" t="e">
        <f t="shared" si="0"/>
        <v>#DIV/0!</v>
      </c>
      <c r="AJ20" s="271"/>
    </row>
    <row r="21" spans="1:36" ht="12.75" customHeight="1">
      <c r="A21" s="5" t="str">
        <f>'Jan24'!A21</f>
        <v>EC grant no, UCD a/c no. + Project Title</v>
      </c>
      <c r="B21" s="69" t="str">
        <f>'Jan24'!B21</f>
        <v>&lt;select from list in Jan tab only&gt;</v>
      </c>
      <c r="C21" s="69" t="str">
        <f>'Jan24'!C21</f>
        <v>WP &lt;insert&gt;</v>
      </c>
      <c r="D21" s="19"/>
      <c r="E21" s="19"/>
      <c r="F21" s="104"/>
      <c r="G21" s="8"/>
      <c r="H21" s="8"/>
      <c r="I21" s="8"/>
      <c r="J21" s="8"/>
      <c r="K21" s="19"/>
      <c r="L21" s="19"/>
      <c r="M21" s="8"/>
      <c r="N21" s="8"/>
      <c r="O21" s="8"/>
      <c r="P21" s="8"/>
      <c r="Q21" s="8"/>
      <c r="R21" s="19"/>
      <c r="S21" s="19"/>
      <c r="T21" s="8"/>
      <c r="U21" s="8"/>
      <c r="V21" s="8"/>
      <c r="W21" s="8"/>
      <c r="X21" s="8"/>
      <c r="Y21" s="19"/>
      <c r="Z21" s="19"/>
      <c r="AA21" s="8"/>
      <c r="AB21" s="8"/>
      <c r="AC21" s="8"/>
      <c r="AD21" s="8"/>
      <c r="AE21" s="8"/>
      <c r="AF21" s="19"/>
      <c r="AG21" s="19"/>
      <c r="AH21" s="6">
        <f t="shared" si="1"/>
        <v>0</v>
      </c>
      <c r="AI21" s="42" t="e">
        <f t="shared" si="0"/>
        <v>#DIV/0!</v>
      </c>
      <c r="AJ21" s="271"/>
    </row>
    <row r="22" spans="1:36" ht="12.75" customHeight="1">
      <c r="A22" s="5" t="str">
        <f>'Jan24'!A22</f>
        <v>EC grant no, UCD a/c no. + Project Title</v>
      </c>
      <c r="B22" s="69" t="str">
        <f>'Jan24'!B22</f>
        <v>&lt;select from list in Jan tab only&gt;</v>
      </c>
      <c r="C22" s="69" t="str">
        <f>'Jan24'!C22</f>
        <v>WP &lt;insert&gt;</v>
      </c>
      <c r="D22" s="19"/>
      <c r="E22" s="19"/>
      <c r="F22" s="104"/>
      <c r="G22" s="8"/>
      <c r="H22" s="8"/>
      <c r="I22" s="8"/>
      <c r="J22" s="8"/>
      <c r="K22" s="19"/>
      <c r="L22" s="19"/>
      <c r="M22" s="8"/>
      <c r="N22" s="8"/>
      <c r="O22" s="8"/>
      <c r="P22" s="8"/>
      <c r="Q22" s="8"/>
      <c r="R22" s="19"/>
      <c r="S22" s="19"/>
      <c r="T22" s="8"/>
      <c r="U22" s="8"/>
      <c r="V22" s="8"/>
      <c r="W22" s="8"/>
      <c r="X22" s="8"/>
      <c r="Y22" s="19"/>
      <c r="Z22" s="19"/>
      <c r="AA22" s="8"/>
      <c r="AB22" s="8"/>
      <c r="AC22" s="8"/>
      <c r="AD22" s="8"/>
      <c r="AE22" s="8"/>
      <c r="AF22" s="19"/>
      <c r="AG22" s="19"/>
      <c r="AH22" s="6">
        <f t="shared" si="1"/>
        <v>0</v>
      </c>
      <c r="AI22" s="42" t="e">
        <f t="shared" si="0"/>
        <v>#DIV/0!</v>
      </c>
      <c r="AJ22" s="271"/>
    </row>
    <row r="23" spans="1:36" ht="12.75" customHeight="1">
      <c r="A23" s="5" t="str">
        <f>'Jan24'!A23</f>
        <v>EC grant no, UCD a/c no. + Project Title</v>
      </c>
      <c r="B23" s="69" t="str">
        <f>'Jan24'!B23</f>
        <v>&lt;select from list in Jan tab only&gt;</v>
      </c>
      <c r="C23" s="69" t="str">
        <f>'Jan24'!C23</f>
        <v>WP &lt;insert&gt;</v>
      </c>
      <c r="D23" s="19"/>
      <c r="E23" s="19"/>
      <c r="F23" s="104"/>
      <c r="G23" s="8"/>
      <c r="H23" s="8"/>
      <c r="I23" s="8"/>
      <c r="J23" s="8"/>
      <c r="K23" s="19"/>
      <c r="L23" s="19"/>
      <c r="M23" s="8"/>
      <c r="N23" s="8"/>
      <c r="O23" s="8"/>
      <c r="P23" s="8"/>
      <c r="Q23" s="8"/>
      <c r="R23" s="19"/>
      <c r="S23" s="19"/>
      <c r="T23" s="8"/>
      <c r="U23" s="8"/>
      <c r="V23" s="8"/>
      <c r="W23" s="8"/>
      <c r="X23" s="8"/>
      <c r="Y23" s="19"/>
      <c r="Z23" s="19"/>
      <c r="AA23" s="8"/>
      <c r="AB23" s="8"/>
      <c r="AC23" s="8"/>
      <c r="AD23" s="8"/>
      <c r="AE23" s="8"/>
      <c r="AF23" s="19"/>
      <c r="AG23" s="19"/>
      <c r="AH23" s="6">
        <f t="shared" si="1"/>
        <v>0</v>
      </c>
      <c r="AI23" s="42" t="e">
        <f t="shared" si="0"/>
        <v>#DIV/0!</v>
      </c>
      <c r="AJ23" s="271"/>
    </row>
    <row r="24" spans="1:36" ht="12.75" customHeight="1">
      <c r="A24" s="5" t="str">
        <f>'Jan24'!A24</f>
        <v>EC grant no, UCD a/c no. + Project Title</v>
      </c>
      <c r="B24" s="69" t="str">
        <f>'Jan24'!B24</f>
        <v>&lt;select from list in Jan tab only&gt;</v>
      </c>
      <c r="C24" s="69" t="str">
        <f>'Jan24'!C24</f>
        <v>WP &lt;insert&gt;</v>
      </c>
      <c r="D24" s="19"/>
      <c r="E24" s="19"/>
      <c r="F24" s="104"/>
      <c r="G24" s="8"/>
      <c r="H24" s="8"/>
      <c r="I24" s="8"/>
      <c r="J24" s="8"/>
      <c r="K24" s="19"/>
      <c r="L24" s="19"/>
      <c r="M24" s="8"/>
      <c r="N24" s="8"/>
      <c r="O24" s="8"/>
      <c r="P24" s="8"/>
      <c r="Q24" s="8"/>
      <c r="R24" s="19"/>
      <c r="S24" s="19"/>
      <c r="T24" s="8"/>
      <c r="U24" s="8"/>
      <c r="V24" s="8"/>
      <c r="W24" s="8"/>
      <c r="X24" s="8"/>
      <c r="Y24" s="19"/>
      <c r="Z24" s="19"/>
      <c r="AA24" s="8"/>
      <c r="AB24" s="8"/>
      <c r="AC24" s="8"/>
      <c r="AD24" s="8"/>
      <c r="AE24" s="8"/>
      <c r="AF24" s="19"/>
      <c r="AG24" s="19"/>
      <c r="AH24" s="6">
        <f t="shared" si="1"/>
        <v>0</v>
      </c>
      <c r="AI24" s="42" t="e">
        <f t="shared" si="0"/>
        <v>#DIV/0!</v>
      </c>
      <c r="AJ24" s="271"/>
    </row>
    <row r="25" spans="1:36" ht="12.75" customHeight="1">
      <c r="A25" s="5" t="str">
        <f>'Jan24'!A25</f>
        <v>EC grant no, UCD a/c no. + Project Title</v>
      </c>
      <c r="B25" s="69" t="str">
        <f>'Jan24'!B25</f>
        <v>&lt;select from list in Jan tab only&gt;</v>
      </c>
      <c r="C25" s="69" t="str">
        <f>'Jan24'!C25</f>
        <v>WP &lt;insert&gt;</v>
      </c>
      <c r="D25" s="19"/>
      <c r="E25" s="19"/>
      <c r="F25" s="104"/>
      <c r="G25" s="8"/>
      <c r="H25" s="8"/>
      <c r="I25" s="8"/>
      <c r="J25" s="8"/>
      <c r="K25" s="19"/>
      <c r="L25" s="19"/>
      <c r="M25" s="8"/>
      <c r="N25" s="8"/>
      <c r="O25" s="8"/>
      <c r="P25" s="8"/>
      <c r="Q25" s="8"/>
      <c r="R25" s="19"/>
      <c r="S25" s="19"/>
      <c r="T25" s="8"/>
      <c r="U25" s="8"/>
      <c r="V25" s="8"/>
      <c r="W25" s="8"/>
      <c r="X25" s="8"/>
      <c r="Y25" s="19"/>
      <c r="Z25" s="19"/>
      <c r="AA25" s="8"/>
      <c r="AB25" s="8"/>
      <c r="AC25" s="8"/>
      <c r="AD25" s="8"/>
      <c r="AE25" s="8"/>
      <c r="AF25" s="19"/>
      <c r="AG25" s="19"/>
      <c r="AH25" s="6">
        <f t="shared" si="1"/>
        <v>0</v>
      </c>
      <c r="AI25" s="42" t="e">
        <f t="shared" si="0"/>
        <v>#DIV/0!</v>
      </c>
      <c r="AJ25" s="271"/>
    </row>
    <row r="26" spans="1:36" ht="12.75" customHeight="1">
      <c r="A26" s="5" t="str">
        <f>'Jan24'!A26</f>
        <v>EC grant no, UCD a/c no. + Project Title</v>
      </c>
      <c r="B26" s="69" t="str">
        <f>'Jan24'!B26</f>
        <v>&lt;select from list in Jan tab only&gt;</v>
      </c>
      <c r="C26" s="69" t="str">
        <f>'Jan24'!C26</f>
        <v>WP &lt;insert&gt;</v>
      </c>
      <c r="D26" s="19"/>
      <c r="E26" s="19"/>
      <c r="F26" s="104"/>
      <c r="G26" s="8"/>
      <c r="H26" s="8"/>
      <c r="I26" s="8"/>
      <c r="J26" s="8"/>
      <c r="K26" s="19"/>
      <c r="L26" s="19"/>
      <c r="M26" s="8"/>
      <c r="N26" s="8"/>
      <c r="O26" s="8"/>
      <c r="P26" s="8"/>
      <c r="Q26" s="8"/>
      <c r="R26" s="19"/>
      <c r="S26" s="19"/>
      <c r="T26" s="8"/>
      <c r="U26" s="8"/>
      <c r="V26" s="8"/>
      <c r="W26" s="8"/>
      <c r="X26" s="8"/>
      <c r="Y26" s="19"/>
      <c r="Z26" s="19"/>
      <c r="AA26" s="8"/>
      <c r="AB26" s="8"/>
      <c r="AC26" s="8"/>
      <c r="AD26" s="8"/>
      <c r="AE26" s="8"/>
      <c r="AF26" s="19"/>
      <c r="AG26" s="19"/>
      <c r="AH26" s="6">
        <f t="shared" si="1"/>
        <v>0</v>
      </c>
      <c r="AI26" s="42" t="e">
        <f t="shared" si="0"/>
        <v>#DIV/0!</v>
      </c>
      <c r="AJ26" s="271"/>
    </row>
    <row r="27" spans="1:36" ht="12.75" customHeight="1">
      <c r="A27" s="5" t="str">
        <f>'Jan24'!A27</f>
        <v>EC grant no, UCD a/c no. + Project Title</v>
      </c>
      <c r="B27" s="69" t="str">
        <f>'Jan24'!B27</f>
        <v>&lt;select from list in Jan tab only&gt;</v>
      </c>
      <c r="C27" s="69" t="str">
        <f>'Jan24'!C27</f>
        <v>WP &lt;insert&gt;</v>
      </c>
      <c r="D27" s="19"/>
      <c r="E27" s="19"/>
      <c r="F27" s="104"/>
      <c r="G27" s="8"/>
      <c r="H27" s="8"/>
      <c r="I27" s="8"/>
      <c r="J27" s="8"/>
      <c r="K27" s="19"/>
      <c r="L27" s="19"/>
      <c r="M27" s="8"/>
      <c r="N27" s="8"/>
      <c r="O27" s="8"/>
      <c r="P27" s="8"/>
      <c r="Q27" s="8"/>
      <c r="R27" s="19"/>
      <c r="S27" s="19"/>
      <c r="T27" s="8"/>
      <c r="U27" s="8"/>
      <c r="V27" s="8"/>
      <c r="W27" s="8"/>
      <c r="X27" s="8"/>
      <c r="Y27" s="19"/>
      <c r="Z27" s="19"/>
      <c r="AA27" s="8"/>
      <c r="AB27" s="8"/>
      <c r="AC27" s="8"/>
      <c r="AD27" s="8"/>
      <c r="AE27" s="8"/>
      <c r="AF27" s="19"/>
      <c r="AG27" s="19"/>
      <c r="AH27" s="6">
        <f t="shared" si="1"/>
        <v>0</v>
      </c>
      <c r="AI27" s="42" t="e">
        <f t="shared" si="0"/>
        <v>#DIV/0!</v>
      </c>
      <c r="AJ27" s="271"/>
    </row>
    <row r="28" spans="1:36" ht="12.75" customHeight="1">
      <c r="A28" s="5" t="str">
        <f>'Jan24'!A28</f>
        <v>EC grant no, UCD a/c no. + Project Title</v>
      </c>
      <c r="B28" s="69" t="str">
        <f>'Jan24'!B28</f>
        <v>&lt;select from list in Jan tab only&gt;</v>
      </c>
      <c r="C28" s="69" t="str">
        <f>'Jan24'!C28</f>
        <v>WP &lt;insert&gt;</v>
      </c>
      <c r="D28" s="19"/>
      <c r="E28" s="19"/>
      <c r="F28" s="104"/>
      <c r="G28" s="8"/>
      <c r="H28" s="8"/>
      <c r="I28" s="8"/>
      <c r="J28" s="8"/>
      <c r="K28" s="19"/>
      <c r="L28" s="19"/>
      <c r="M28" s="8"/>
      <c r="N28" s="8"/>
      <c r="O28" s="8"/>
      <c r="P28" s="8"/>
      <c r="Q28" s="8"/>
      <c r="R28" s="19"/>
      <c r="S28" s="19"/>
      <c r="T28" s="8"/>
      <c r="U28" s="8"/>
      <c r="V28" s="8"/>
      <c r="W28" s="8"/>
      <c r="X28" s="8"/>
      <c r="Y28" s="19"/>
      <c r="Z28" s="19"/>
      <c r="AA28" s="8"/>
      <c r="AB28" s="8"/>
      <c r="AC28" s="8"/>
      <c r="AD28" s="8"/>
      <c r="AE28" s="8"/>
      <c r="AF28" s="19"/>
      <c r="AG28" s="19"/>
      <c r="AH28" s="6">
        <f t="shared" si="1"/>
        <v>0</v>
      </c>
      <c r="AI28" s="42" t="e">
        <f t="shared" si="0"/>
        <v>#DIV/0!</v>
      </c>
      <c r="AJ28" s="271"/>
    </row>
    <row r="29" spans="1:36" ht="12.75" customHeight="1">
      <c r="A29" s="5" t="str">
        <f>'Jan24'!A29</f>
        <v>EC grant no, UCD a/c no. + Project Title</v>
      </c>
      <c r="B29" s="69" t="str">
        <f>'Jan24'!B29</f>
        <v>&lt;select from list in Jan tab only&gt;</v>
      </c>
      <c r="C29" s="69" t="str">
        <f>'Jan24'!C29</f>
        <v>WP &lt;insert&gt;</v>
      </c>
      <c r="D29" s="19"/>
      <c r="E29" s="19"/>
      <c r="F29" s="104"/>
      <c r="G29" s="8"/>
      <c r="H29" s="8"/>
      <c r="I29" s="8"/>
      <c r="J29" s="8"/>
      <c r="K29" s="19"/>
      <c r="L29" s="19"/>
      <c r="M29" s="8"/>
      <c r="N29" s="8"/>
      <c r="O29" s="8"/>
      <c r="P29" s="8"/>
      <c r="Q29" s="8"/>
      <c r="R29" s="19"/>
      <c r="S29" s="19"/>
      <c r="T29" s="8"/>
      <c r="U29" s="8"/>
      <c r="V29" s="8"/>
      <c r="W29" s="8"/>
      <c r="X29" s="8"/>
      <c r="Y29" s="19"/>
      <c r="Z29" s="19"/>
      <c r="AA29" s="8"/>
      <c r="AB29" s="8"/>
      <c r="AC29" s="8"/>
      <c r="AD29" s="8"/>
      <c r="AE29" s="8"/>
      <c r="AF29" s="19"/>
      <c r="AG29" s="19"/>
      <c r="AH29" s="6">
        <f t="shared" si="1"/>
        <v>0</v>
      </c>
      <c r="AI29" s="42" t="e">
        <f t="shared" si="0"/>
        <v>#DIV/0!</v>
      </c>
      <c r="AJ29" s="271"/>
    </row>
    <row r="30" spans="1:36" ht="12.75" customHeight="1">
      <c r="A30" s="5" t="str">
        <f>'Jan24'!A30</f>
        <v>EC grant no, UCD a/c no. + Project Title</v>
      </c>
      <c r="B30" s="69" t="str">
        <f>'Jan24'!B30</f>
        <v>&lt;select from list in Jan tab only&gt;</v>
      </c>
      <c r="C30" s="69" t="str">
        <f>'Jan24'!C30</f>
        <v>WP &lt;insert&gt;</v>
      </c>
      <c r="D30" s="19"/>
      <c r="E30" s="19"/>
      <c r="F30" s="104"/>
      <c r="G30" s="8"/>
      <c r="H30" s="8"/>
      <c r="I30" s="8"/>
      <c r="J30" s="8"/>
      <c r="K30" s="19"/>
      <c r="L30" s="19"/>
      <c r="M30" s="8"/>
      <c r="N30" s="8"/>
      <c r="O30" s="8"/>
      <c r="P30" s="8"/>
      <c r="Q30" s="8"/>
      <c r="R30" s="19"/>
      <c r="S30" s="19"/>
      <c r="T30" s="8"/>
      <c r="U30" s="8"/>
      <c r="V30" s="8"/>
      <c r="W30" s="8"/>
      <c r="X30" s="8"/>
      <c r="Y30" s="19"/>
      <c r="Z30" s="19"/>
      <c r="AA30" s="8"/>
      <c r="AB30" s="8"/>
      <c r="AC30" s="8"/>
      <c r="AD30" s="8"/>
      <c r="AE30" s="8"/>
      <c r="AF30" s="19"/>
      <c r="AG30" s="19"/>
      <c r="AH30" s="6">
        <f t="shared" si="1"/>
        <v>0</v>
      </c>
      <c r="AI30" s="42" t="e">
        <f t="shared" si="0"/>
        <v>#DIV/0!</v>
      </c>
      <c r="AJ30" s="271"/>
    </row>
    <row r="31" spans="1:36" ht="12.75" customHeight="1">
      <c r="A31" s="5" t="str">
        <f>'Jan24'!A31</f>
        <v>EC grant no, UCD a/c no. + Project Title</v>
      </c>
      <c r="B31" s="69" t="str">
        <f>'Jan24'!B31</f>
        <v>&lt;select from list in Jan tab only&gt;</v>
      </c>
      <c r="C31" s="69" t="str">
        <f>'Jan24'!C31</f>
        <v>WP &lt;insert&gt;</v>
      </c>
      <c r="D31" s="19"/>
      <c r="E31" s="19"/>
      <c r="F31" s="104"/>
      <c r="G31" s="8"/>
      <c r="H31" s="8"/>
      <c r="I31" s="8"/>
      <c r="J31" s="8"/>
      <c r="K31" s="19"/>
      <c r="L31" s="19"/>
      <c r="M31" s="8"/>
      <c r="N31" s="8"/>
      <c r="O31" s="8"/>
      <c r="P31" s="8"/>
      <c r="Q31" s="8"/>
      <c r="R31" s="19"/>
      <c r="S31" s="19"/>
      <c r="T31" s="8"/>
      <c r="U31" s="8"/>
      <c r="V31" s="8"/>
      <c r="W31" s="8"/>
      <c r="X31" s="8"/>
      <c r="Y31" s="19"/>
      <c r="Z31" s="19"/>
      <c r="AA31" s="8"/>
      <c r="AB31" s="8"/>
      <c r="AC31" s="8"/>
      <c r="AD31" s="8"/>
      <c r="AE31" s="8"/>
      <c r="AF31" s="19"/>
      <c r="AG31" s="19"/>
      <c r="AH31" s="6">
        <f t="shared" si="1"/>
        <v>0</v>
      </c>
      <c r="AI31" s="42" t="e">
        <f t="shared" si="0"/>
        <v>#DIV/0!</v>
      </c>
      <c r="AJ31" s="271"/>
    </row>
    <row r="32" spans="1:36" ht="12.75" customHeight="1">
      <c r="A32" s="297" t="s">
        <v>147</v>
      </c>
      <c r="B32" s="298"/>
      <c r="C32" s="299"/>
      <c r="D32" s="19">
        <f t="shared" ref="D32:AG32" si="2">SUM(D17:D31)</f>
        <v>0</v>
      </c>
      <c r="E32" s="19">
        <f t="shared" si="2"/>
        <v>0</v>
      </c>
      <c r="F32" s="104">
        <f t="shared" si="2"/>
        <v>0</v>
      </c>
      <c r="G32" s="6">
        <f t="shared" si="2"/>
        <v>0</v>
      </c>
      <c r="H32" s="6">
        <f t="shared" si="2"/>
        <v>0</v>
      </c>
      <c r="I32" s="6">
        <f t="shared" si="2"/>
        <v>0</v>
      </c>
      <c r="J32" s="6">
        <f t="shared" si="2"/>
        <v>0</v>
      </c>
      <c r="K32" s="19">
        <f t="shared" si="2"/>
        <v>0</v>
      </c>
      <c r="L32" s="19">
        <f t="shared" si="2"/>
        <v>0</v>
      </c>
      <c r="M32" s="6">
        <f t="shared" si="2"/>
        <v>0</v>
      </c>
      <c r="N32" s="6">
        <f t="shared" si="2"/>
        <v>0</v>
      </c>
      <c r="O32" s="6">
        <f t="shared" si="2"/>
        <v>0</v>
      </c>
      <c r="P32" s="6">
        <f t="shared" si="2"/>
        <v>0</v>
      </c>
      <c r="Q32" s="6">
        <f t="shared" si="2"/>
        <v>0</v>
      </c>
      <c r="R32" s="19">
        <f t="shared" si="2"/>
        <v>0</v>
      </c>
      <c r="S32" s="19">
        <f t="shared" si="2"/>
        <v>0</v>
      </c>
      <c r="T32" s="6">
        <f t="shared" si="2"/>
        <v>0</v>
      </c>
      <c r="U32" s="6">
        <f t="shared" si="2"/>
        <v>0</v>
      </c>
      <c r="V32" s="6">
        <f t="shared" si="2"/>
        <v>0</v>
      </c>
      <c r="W32" s="6">
        <f t="shared" si="2"/>
        <v>0</v>
      </c>
      <c r="X32" s="6">
        <f t="shared" si="2"/>
        <v>0</v>
      </c>
      <c r="Y32" s="19">
        <f t="shared" si="2"/>
        <v>0</v>
      </c>
      <c r="Z32" s="19">
        <f t="shared" si="2"/>
        <v>0</v>
      </c>
      <c r="AA32" s="6">
        <f t="shared" si="2"/>
        <v>0</v>
      </c>
      <c r="AB32" s="6">
        <f t="shared" si="2"/>
        <v>0</v>
      </c>
      <c r="AC32" s="6">
        <f t="shared" si="2"/>
        <v>0</v>
      </c>
      <c r="AD32" s="6">
        <f t="shared" si="2"/>
        <v>0</v>
      </c>
      <c r="AE32" s="6">
        <f t="shared" si="2"/>
        <v>0</v>
      </c>
      <c r="AF32" s="19">
        <f t="shared" si="2"/>
        <v>0</v>
      </c>
      <c r="AG32" s="19">
        <f t="shared" si="2"/>
        <v>0</v>
      </c>
      <c r="AH32" s="6">
        <f>SUM(D32:AG32)</f>
        <v>0</v>
      </c>
      <c r="AI32" s="42" t="e">
        <f t="shared" si="0"/>
        <v>#DIV/0!</v>
      </c>
      <c r="AJ32" s="268"/>
    </row>
    <row r="33" spans="1:36"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40"/>
      <c r="AI33" s="40"/>
      <c r="AJ33" s="270"/>
    </row>
    <row r="34" spans="1:36" ht="12.75" customHeight="1">
      <c r="A34" s="162" t="str">
        <f>'Jan24'!A34</f>
        <v>Non EU/Other Activities</v>
      </c>
      <c r="B34" s="5" t="str">
        <f>'Jan24'!B34</f>
        <v>&lt;input in Jan tab only&gt;</v>
      </c>
      <c r="C34" s="162" t="str">
        <f>'Jan24'!C34</f>
        <v>WP &lt;insert&gt;</v>
      </c>
      <c r="D34" s="19"/>
      <c r="E34" s="19"/>
      <c r="F34" s="104"/>
      <c r="G34" s="8"/>
      <c r="H34" s="8"/>
      <c r="I34" s="8"/>
      <c r="J34" s="8"/>
      <c r="K34" s="19"/>
      <c r="L34" s="19"/>
      <c r="M34" s="8"/>
      <c r="N34" s="8"/>
      <c r="O34" s="8"/>
      <c r="P34" s="8"/>
      <c r="Q34" s="8"/>
      <c r="R34" s="19"/>
      <c r="S34" s="19"/>
      <c r="T34" s="8"/>
      <c r="U34" s="8"/>
      <c r="V34" s="8"/>
      <c r="W34" s="8"/>
      <c r="X34" s="8"/>
      <c r="Y34" s="19"/>
      <c r="Z34" s="19"/>
      <c r="AA34" s="8"/>
      <c r="AB34" s="8"/>
      <c r="AC34" s="8"/>
      <c r="AD34" s="8"/>
      <c r="AE34" s="8"/>
      <c r="AF34" s="19"/>
      <c r="AG34" s="19"/>
      <c r="AH34" s="6">
        <f t="shared" ref="AH34:AH39" si="3">SUM(D34:AG34)</f>
        <v>0</v>
      </c>
      <c r="AI34" s="42" t="e">
        <f>AH34/$AH$48</f>
        <v>#DIV/0!</v>
      </c>
      <c r="AJ34" s="269"/>
    </row>
    <row r="35" spans="1:36" ht="12.75" customHeight="1">
      <c r="A35" s="162" t="str">
        <f>'Jan24'!A35</f>
        <v>Non EU/Other Activities</v>
      </c>
      <c r="B35" s="5" t="str">
        <f>'Jan24'!B35</f>
        <v>&lt;input in Jan tab only&gt;</v>
      </c>
      <c r="C35" s="162" t="str">
        <f>'Jan24'!C35</f>
        <v>WP &lt;insert&gt;</v>
      </c>
      <c r="D35" s="19"/>
      <c r="E35" s="19"/>
      <c r="F35" s="104"/>
      <c r="G35" s="8"/>
      <c r="H35" s="8"/>
      <c r="I35" s="8"/>
      <c r="J35" s="8"/>
      <c r="K35" s="19"/>
      <c r="L35" s="19"/>
      <c r="M35" s="8"/>
      <c r="N35" s="8"/>
      <c r="O35" s="8"/>
      <c r="P35" s="8"/>
      <c r="Q35" s="8"/>
      <c r="R35" s="19"/>
      <c r="S35" s="19"/>
      <c r="T35" s="8"/>
      <c r="U35" s="8"/>
      <c r="V35" s="8"/>
      <c r="W35" s="8"/>
      <c r="X35" s="8"/>
      <c r="Y35" s="19"/>
      <c r="Z35" s="19"/>
      <c r="AA35" s="8"/>
      <c r="AB35" s="8"/>
      <c r="AC35" s="8"/>
      <c r="AD35" s="8"/>
      <c r="AE35" s="8"/>
      <c r="AF35" s="19"/>
      <c r="AG35" s="19"/>
      <c r="AH35" s="6">
        <f t="shared" si="3"/>
        <v>0</v>
      </c>
      <c r="AI35" s="42" t="e">
        <f t="shared" ref="AI35:AI39" si="4">AH35/$AH$48</f>
        <v>#DIV/0!</v>
      </c>
      <c r="AJ35" s="269"/>
    </row>
    <row r="36" spans="1:36" ht="12.75" customHeight="1">
      <c r="A36" s="162" t="str">
        <f>'Jan24'!A36</f>
        <v>Non EU/Other Activities</v>
      </c>
      <c r="B36" s="5" t="str">
        <f>'Jan24'!B36</f>
        <v>&lt;input in Jan tab only&gt;</v>
      </c>
      <c r="C36" s="162" t="str">
        <f>'Jan24'!C36</f>
        <v>WP &lt;insert&gt;</v>
      </c>
      <c r="D36" s="19"/>
      <c r="E36" s="19"/>
      <c r="F36" s="104"/>
      <c r="G36" s="8"/>
      <c r="H36" s="8"/>
      <c r="I36" s="8"/>
      <c r="J36" s="8"/>
      <c r="K36" s="19"/>
      <c r="L36" s="19"/>
      <c r="M36" s="8"/>
      <c r="N36" s="8"/>
      <c r="O36" s="8"/>
      <c r="P36" s="8"/>
      <c r="Q36" s="8"/>
      <c r="R36" s="19"/>
      <c r="S36" s="19"/>
      <c r="T36" s="8"/>
      <c r="U36" s="8"/>
      <c r="V36" s="8"/>
      <c r="W36" s="8"/>
      <c r="X36" s="8"/>
      <c r="Y36" s="19"/>
      <c r="Z36" s="19"/>
      <c r="AA36" s="8"/>
      <c r="AB36" s="8"/>
      <c r="AC36" s="8"/>
      <c r="AD36" s="8"/>
      <c r="AE36" s="8"/>
      <c r="AF36" s="19"/>
      <c r="AG36" s="19"/>
      <c r="AH36" s="6">
        <f t="shared" si="3"/>
        <v>0</v>
      </c>
      <c r="AI36" s="42" t="e">
        <f t="shared" si="4"/>
        <v>#DIV/0!</v>
      </c>
      <c r="AJ36" s="269"/>
    </row>
    <row r="37" spans="1:36" ht="12.75" customHeight="1">
      <c r="A37" s="162" t="str">
        <f>'Jan24'!A37</f>
        <v>Non EU/Other Activities</v>
      </c>
      <c r="B37" s="5" t="str">
        <f>'Jan24'!B37</f>
        <v>&lt;input in Jan tab only&gt;</v>
      </c>
      <c r="C37" s="162" t="str">
        <f>'Jan24'!C37</f>
        <v>WP &lt;insert&gt;</v>
      </c>
      <c r="D37" s="19"/>
      <c r="E37" s="19"/>
      <c r="F37" s="104"/>
      <c r="G37" s="8"/>
      <c r="H37" s="8"/>
      <c r="I37" s="8"/>
      <c r="J37" s="8"/>
      <c r="K37" s="19"/>
      <c r="L37" s="19"/>
      <c r="M37" s="8"/>
      <c r="N37" s="8"/>
      <c r="O37" s="8"/>
      <c r="P37" s="8"/>
      <c r="Q37" s="8"/>
      <c r="R37" s="19"/>
      <c r="S37" s="19"/>
      <c r="T37" s="8"/>
      <c r="U37" s="8"/>
      <c r="V37" s="8"/>
      <c r="W37" s="8"/>
      <c r="X37" s="8"/>
      <c r="Y37" s="19"/>
      <c r="Z37" s="19"/>
      <c r="AA37" s="8"/>
      <c r="AB37" s="8"/>
      <c r="AC37" s="8"/>
      <c r="AD37" s="8"/>
      <c r="AE37" s="8"/>
      <c r="AF37" s="19"/>
      <c r="AG37" s="19"/>
      <c r="AH37" s="6">
        <f t="shared" si="3"/>
        <v>0</v>
      </c>
      <c r="AI37" s="42" t="e">
        <f t="shared" si="4"/>
        <v>#DIV/0!</v>
      </c>
      <c r="AJ37" s="269"/>
    </row>
    <row r="38" spans="1:36" ht="12.75" customHeight="1">
      <c r="A38" s="162" t="str">
        <f>'Jan24'!A38</f>
        <v>Non EU/Other Activities</v>
      </c>
      <c r="B38" s="5" t="str">
        <f>'Jan24'!B38</f>
        <v>&lt;input in Jan tab only&gt;</v>
      </c>
      <c r="C38" s="162" t="str">
        <f>'Jan24'!C38</f>
        <v>WP &lt;insert&gt;</v>
      </c>
      <c r="D38" s="19"/>
      <c r="E38" s="19"/>
      <c r="F38" s="104"/>
      <c r="G38" s="8"/>
      <c r="H38" s="8"/>
      <c r="I38" s="8"/>
      <c r="J38" s="8"/>
      <c r="K38" s="19"/>
      <c r="L38" s="19"/>
      <c r="M38" s="8"/>
      <c r="N38" s="8"/>
      <c r="O38" s="8"/>
      <c r="P38" s="8"/>
      <c r="Q38" s="8"/>
      <c r="R38" s="19"/>
      <c r="S38" s="19"/>
      <c r="T38" s="8"/>
      <c r="U38" s="8"/>
      <c r="V38" s="8"/>
      <c r="W38" s="8"/>
      <c r="X38" s="8"/>
      <c r="Y38" s="19"/>
      <c r="Z38" s="19"/>
      <c r="AA38" s="8"/>
      <c r="AB38" s="8"/>
      <c r="AC38" s="8"/>
      <c r="AD38" s="8"/>
      <c r="AE38" s="8"/>
      <c r="AF38" s="19"/>
      <c r="AG38" s="19"/>
      <c r="AH38" s="6">
        <f t="shared" si="3"/>
        <v>0</v>
      </c>
      <c r="AI38" s="42" t="e">
        <f t="shared" si="4"/>
        <v>#DIV/0!</v>
      </c>
      <c r="AJ38" s="269"/>
    </row>
    <row r="39" spans="1:36" ht="12.75" customHeight="1">
      <c r="A39" s="162" t="str">
        <f>'Jan24'!A39</f>
        <v>Non EU/Other Activities</v>
      </c>
      <c r="B39" s="5" t="str">
        <f>'Jan24'!B39</f>
        <v>&lt;input in Jan tab only&gt;</v>
      </c>
      <c r="C39" s="162" t="str">
        <f>'Jan24'!C39</f>
        <v>WP &lt;insert&gt;</v>
      </c>
      <c r="D39" s="19"/>
      <c r="E39" s="19"/>
      <c r="F39" s="104"/>
      <c r="G39" s="8"/>
      <c r="H39" s="8"/>
      <c r="I39" s="8"/>
      <c r="J39" s="8"/>
      <c r="K39" s="19"/>
      <c r="L39" s="19"/>
      <c r="M39" s="8"/>
      <c r="N39" s="8"/>
      <c r="O39" s="8"/>
      <c r="P39" s="8"/>
      <c r="Q39" s="8"/>
      <c r="R39" s="19"/>
      <c r="S39" s="19"/>
      <c r="T39" s="8"/>
      <c r="U39" s="8"/>
      <c r="V39" s="8"/>
      <c r="W39" s="8"/>
      <c r="X39" s="8"/>
      <c r="Y39" s="19"/>
      <c r="Z39" s="19"/>
      <c r="AA39" s="8"/>
      <c r="AB39" s="8"/>
      <c r="AC39" s="8"/>
      <c r="AD39" s="8"/>
      <c r="AE39" s="8"/>
      <c r="AF39" s="19"/>
      <c r="AG39" s="19"/>
      <c r="AH39" s="6">
        <f t="shared" si="3"/>
        <v>0</v>
      </c>
      <c r="AI39" s="42" t="e">
        <f t="shared" si="4"/>
        <v>#DIV/0!</v>
      </c>
      <c r="AJ39" s="269"/>
    </row>
    <row r="40" spans="1:36" ht="12.75" customHeight="1">
      <c r="A40" s="297" t="s">
        <v>148</v>
      </c>
      <c r="B40" s="298"/>
      <c r="C40" s="299"/>
      <c r="D40" s="19">
        <f t="shared" ref="D40:AG40" si="5">SUM(D34:D39)</f>
        <v>0</v>
      </c>
      <c r="E40" s="19">
        <f t="shared" si="5"/>
        <v>0</v>
      </c>
      <c r="F40" s="104">
        <f t="shared" si="5"/>
        <v>0</v>
      </c>
      <c r="G40" s="6">
        <f t="shared" si="5"/>
        <v>0</v>
      </c>
      <c r="H40" s="6">
        <f t="shared" si="5"/>
        <v>0</v>
      </c>
      <c r="I40" s="6">
        <f t="shared" si="5"/>
        <v>0</v>
      </c>
      <c r="J40" s="6">
        <f t="shared" si="5"/>
        <v>0</v>
      </c>
      <c r="K40" s="19">
        <f t="shared" si="5"/>
        <v>0</v>
      </c>
      <c r="L40" s="19">
        <f t="shared" si="5"/>
        <v>0</v>
      </c>
      <c r="M40" s="6">
        <f t="shared" si="5"/>
        <v>0</v>
      </c>
      <c r="N40" s="6">
        <f t="shared" si="5"/>
        <v>0</v>
      </c>
      <c r="O40" s="6">
        <f t="shared" si="5"/>
        <v>0</v>
      </c>
      <c r="P40" s="6">
        <f t="shared" si="5"/>
        <v>0</v>
      </c>
      <c r="Q40" s="6">
        <f t="shared" si="5"/>
        <v>0</v>
      </c>
      <c r="R40" s="19">
        <f t="shared" si="5"/>
        <v>0</v>
      </c>
      <c r="S40" s="19">
        <f t="shared" si="5"/>
        <v>0</v>
      </c>
      <c r="T40" s="6">
        <f t="shared" si="5"/>
        <v>0</v>
      </c>
      <c r="U40" s="6">
        <f t="shared" si="5"/>
        <v>0</v>
      </c>
      <c r="V40" s="6">
        <f t="shared" si="5"/>
        <v>0</v>
      </c>
      <c r="W40" s="6">
        <f t="shared" si="5"/>
        <v>0</v>
      </c>
      <c r="X40" s="6">
        <f t="shared" si="5"/>
        <v>0</v>
      </c>
      <c r="Y40" s="19">
        <f t="shared" si="5"/>
        <v>0</v>
      </c>
      <c r="Z40" s="19">
        <f t="shared" si="5"/>
        <v>0</v>
      </c>
      <c r="AA40" s="6">
        <f t="shared" si="5"/>
        <v>0</v>
      </c>
      <c r="AB40" s="6">
        <f t="shared" si="5"/>
        <v>0</v>
      </c>
      <c r="AC40" s="6">
        <f t="shared" si="5"/>
        <v>0</v>
      </c>
      <c r="AD40" s="6">
        <f t="shared" si="5"/>
        <v>0</v>
      </c>
      <c r="AE40" s="6">
        <f t="shared" si="5"/>
        <v>0</v>
      </c>
      <c r="AF40" s="19">
        <f t="shared" si="5"/>
        <v>0</v>
      </c>
      <c r="AG40" s="19">
        <f t="shared" si="5"/>
        <v>0</v>
      </c>
      <c r="AH40" s="6">
        <f>SUM(D40:AG40)</f>
        <v>0</v>
      </c>
      <c r="AI40" s="42" t="e">
        <f>AH40/$AH$48</f>
        <v>#DIV/0!</v>
      </c>
      <c r="AJ40" s="268"/>
    </row>
    <row r="41" spans="1:36"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40"/>
      <c r="AI41" s="40"/>
      <c r="AJ41" s="270"/>
    </row>
    <row r="42" spans="1:36" ht="12.75" customHeight="1">
      <c r="A42" s="5" t="s">
        <v>19</v>
      </c>
      <c r="B42" s="5"/>
      <c r="C42" s="5"/>
      <c r="D42" s="19"/>
      <c r="E42" s="19"/>
      <c r="F42" s="8"/>
      <c r="G42" s="8"/>
      <c r="H42" s="8"/>
      <c r="I42" s="8"/>
      <c r="J42" s="8"/>
      <c r="K42" s="19"/>
      <c r="L42" s="19"/>
      <c r="M42" s="8"/>
      <c r="N42" s="8"/>
      <c r="O42" s="8"/>
      <c r="P42" s="8"/>
      <c r="Q42" s="8"/>
      <c r="R42" s="19"/>
      <c r="S42" s="19"/>
      <c r="T42" s="8"/>
      <c r="U42" s="8"/>
      <c r="V42" s="8"/>
      <c r="W42" s="8"/>
      <c r="X42" s="8"/>
      <c r="Y42" s="19"/>
      <c r="Z42" s="19"/>
      <c r="AA42" s="8"/>
      <c r="AB42" s="8"/>
      <c r="AC42" s="8"/>
      <c r="AD42" s="8"/>
      <c r="AE42" s="8"/>
      <c r="AF42" s="19"/>
      <c r="AG42" s="19"/>
      <c r="AH42" s="6">
        <f>SUM(D42:AG42)</f>
        <v>0</v>
      </c>
      <c r="AI42" s="6"/>
      <c r="AJ42" s="269"/>
    </row>
    <row r="43" spans="1:36">
      <c r="A43" s="5" t="s">
        <v>20</v>
      </c>
      <c r="B43" s="5"/>
      <c r="C43" s="5"/>
      <c r="D43" s="19"/>
      <c r="E43" s="19"/>
      <c r="F43" s="104"/>
      <c r="G43" s="8"/>
      <c r="H43" s="8"/>
      <c r="I43" s="8"/>
      <c r="J43" s="8"/>
      <c r="K43" s="19"/>
      <c r="L43" s="19"/>
      <c r="M43" s="8"/>
      <c r="N43" s="8"/>
      <c r="O43" s="8"/>
      <c r="P43" s="8"/>
      <c r="Q43" s="8"/>
      <c r="R43" s="19"/>
      <c r="S43" s="19"/>
      <c r="T43" s="8"/>
      <c r="U43" s="8"/>
      <c r="V43" s="8"/>
      <c r="W43" s="8"/>
      <c r="X43" s="8"/>
      <c r="Y43" s="19"/>
      <c r="Z43" s="19"/>
      <c r="AA43" s="8"/>
      <c r="AB43" s="8"/>
      <c r="AC43" s="8"/>
      <c r="AD43" s="8"/>
      <c r="AE43" s="8"/>
      <c r="AF43" s="19"/>
      <c r="AG43" s="19"/>
      <c r="AH43" s="6">
        <f>SUM(D43:AG43)</f>
        <v>0</v>
      </c>
      <c r="AI43" s="6"/>
      <c r="AJ43" s="269"/>
    </row>
    <row r="44" spans="1:36">
      <c r="A44" s="5" t="s">
        <v>36</v>
      </c>
      <c r="B44" s="5"/>
      <c r="C44" s="5"/>
      <c r="D44" s="19"/>
      <c r="E44" s="19"/>
      <c r="F44" s="104"/>
      <c r="G44" s="8"/>
      <c r="H44" s="8"/>
      <c r="I44" s="8"/>
      <c r="J44" s="8"/>
      <c r="K44" s="19"/>
      <c r="L44" s="19"/>
      <c r="M44" s="8"/>
      <c r="N44" s="8"/>
      <c r="O44" s="8"/>
      <c r="P44" s="8"/>
      <c r="Q44" s="8"/>
      <c r="R44" s="19"/>
      <c r="S44" s="19"/>
      <c r="T44" s="8"/>
      <c r="U44" s="8"/>
      <c r="V44" s="8"/>
      <c r="W44" s="8"/>
      <c r="X44" s="8"/>
      <c r="Y44" s="19"/>
      <c r="Z44" s="19"/>
      <c r="AA44" s="8"/>
      <c r="AB44" s="8"/>
      <c r="AC44" s="8"/>
      <c r="AD44" s="8"/>
      <c r="AE44" s="8"/>
      <c r="AF44" s="19"/>
      <c r="AG44" s="19"/>
      <c r="AH44" s="6">
        <f>SUM(D44:AG44)</f>
        <v>0</v>
      </c>
      <c r="AI44" s="6"/>
      <c r="AJ44" s="269"/>
    </row>
    <row r="45" spans="1:36">
      <c r="A45" s="5" t="s">
        <v>21</v>
      </c>
      <c r="B45" s="5"/>
      <c r="C45" s="5"/>
      <c r="D45" s="19"/>
      <c r="E45" s="19"/>
      <c r="F45" s="104"/>
      <c r="G45" s="8"/>
      <c r="H45" s="8"/>
      <c r="I45" s="8"/>
      <c r="J45" s="8"/>
      <c r="K45" s="19"/>
      <c r="L45" s="19"/>
      <c r="M45" s="8"/>
      <c r="N45" s="8"/>
      <c r="O45" s="8"/>
      <c r="P45" s="8"/>
      <c r="Q45" s="8"/>
      <c r="R45" s="19"/>
      <c r="S45" s="19"/>
      <c r="T45" s="8"/>
      <c r="U45" s="8"/>
      <c r="V45" s="8"/>
      <c r="W45" s="8"/>
      <c r="X45" s="8"/>
      <c r="Y45" s="19"/>
      <c r="Z45" s="19"/>
      <c r="AA45" s="8"/>
      <c r="AB45" s="8"/>
      <c r="AC45" s="8"/>
      <c r="AD45" s="8"/>
      <c r="AE45" s="8"/>
      <c r="AF45" s="19"/>
      <c r="AG45" s="19"/>
      <c r="AH45" s="6">
        <f>SUM(D45:AG45)</f>
        <v>0</v>
      </c>
      <c r="AI45" s="6"/>
      <c r="AJ45" s="269"/>
    </row>
    <row r="46" spans="1:36">
      <c r="A46" s="297" t="s">
        <v>149</v>
      </c>
      <c r="B46" s="300"/>
      <c r="C46" s="301"/>
      <c r="D46" s="19">
        <f t="shared" ref="D46:AG46" si="6">SUM(D42:D45)</f>
        <v>0</v>
      </c>
      <c r="E46" s="19">
        <f t="shared" si="6"/>
        <v>0</v>
      </c>
      <c r="F46" s="104">
        <f t="shared" si="6"/>
        <v>0</v>
      </c>
      <c r="G46" s="6">
        <f t="shared" si="6"/>
        <v>0</v>
      </c>
      <c r="H46" s="6">
        <f t="shared" si="6"/>
        <v>0</v>
      </c>
      <c r="I46" s="6">
        <f t="shared" si="6"/>
        <v>0</v>
      </c>
      <c r="J46" s="6">
        <f t="shared" si="6"/>
        <v>0</v>
      </c>
      <c r="K46" s="19">
        <f t="shared" si="6"/>
        <v>0</v>
      </c>
      <c r="L46" s="19">
        <f t="shared" si="6"/>
        <v>0</v>
      </c>
      <c r="M46" s="6">
        <f t="shared" si="6"/>
        <v>0</v>
      </c>
      <c r="N46" s="6">
        <f t="shared" si="6"/>
        <v>0</v>
      </c>
      <c r="O46" s="6">
        <f t="shared" si="6"/>
        <v>0</v>
      </c>
      <c r="P46" s="6">
        <f t="shared" si="6"/>
        <v>0</v>
      </c>
      <c r="Q46" s="6">
        <f t="shared" si="6"/>
        <v>0</v>
      </c>
      <c r="R46" s="19">
        <f t="shared" si="6"/>
        <v>0</v>
      </c>
      <c r="S46" s="19">
        <f t="shared" si="6"/>
        <v>0</v>
      </c>
      <c r="T46" s="6">
        <f t="shared" si="6"/>
        <v>0</v>
      </c>
      <c r="U46" s="6">
        <f t="shared" si="6"/>
        <v>0</v>
      </c>
      <c r="V46" s="6">
        <f t="shared" si="6"/>
        <v>0</v>
      </c>
      <c r="W46" s="6">
        <f t="shared" si="6"/>
        <v>0</v>
      </c>
      <c r="X46" s="6">
        <f t="shared" si="6"/>
        <v>0</v>
      </c>
      <c r="Y46" s="19">
        <f t="shared" si="6"/>
        <v>0</v>
      </c>
      <c r="Z46" s="19">
        <f t="shared" si="6"/>
        <v>0</v>
      </c>
      <c r="AA46" s="6">
        <f t="shared" si="6"/>
        <v>0</v>
      </c>
      <c r="AB46" s="6">
        <f t="shared" ref="AB46:AC46" si="7">SUM(AB42:AB45)</f>
        <v>0</v>
      </c>
      <c r="AC46" s="6">
        <f t="shared" si="7"/>
        <v>0</v>
      </c>
      <c r="AD46" s="6">
        <f t="shared" si="6"/>
        <v>0</v>
      </c>
      <c r="AE46" s="6">
        <f t="shared" si="6"/>
        <v>0</v>
      </c>
      <c r="AF46" s="19">
        <f t="shared" si="6"/>
        <v>0</v>
      </c>
      <c r="AG46" s="19">
        <f t="shared" si="6"/>
        <v>0</v>
      </c>
      <c r="AH46" s="6">
        <f>SUM(D46:AG46)</f>
        <v>0</v>
      </c>
      <c r="AI46" s="6"/>
      <c r="AJ46" s="7"/>
    </row>
    <row r="47" spans="1:36">
      <c r="A47" s="251"/>
      <c r="B47" s="252"/>
      <c r="C47" s="252"/>
      <c r="D47" s="264"/>
      <c r="E47" s="264"/>
      <c r="F47" s="264"/>
      <c r="G47" s="11"/>
      <c r="H47" s="11"/>
      <c r="I47" s="11"/>
      <c r="J47" s="11"/>
      <c r="K47" s="264"/>
      <c r="L47" s="264"/>
      <c r="M47" s="11"/>
      <c r="N47" s="11"/>
      <c r="O47" s="11"/>
      <c r="P47" s="11"/>
      <c r="Q47" s="11"/>
      <c r="R47" s="264"/>
      <c r="S47" s="264"/>
      <c r="T47" s="11"/>
      <c r="U47" s="11"/>
      <c r="V47" s="11"/>
      <c r="W47" s="11"/>
      <c r="X47" s="11"/>
      <c r="Y47" s="264"/>
      <c r="Z47" s="264"/>
      <c r="AA47" s="11"/>
      <c r="AB47" s="11"/>
      <c r="AC47" s="11"/>
      <c r="AD47" s="11"/>
      <c r="AE47" s="11"/>
      <c r="AF47" s="264"/>
      <c r="AG47" s="264"/>
      <c r="AH47" s="11"/>
      <c r="AI47" s="260"/>
      <c r="AJ47" s="261"/>
    </row>
    <row r="48" spans="1:36">
      <c r="A48" s="297" t="s">
        <v>150</v>
      </c>
      <c r="B48" s="300"/>
      <c r="C48" s="301"/>
      <c r="D48" s="19">
        <f t="shared" ref="D48:AD48" si="8">D32+D40</f>
        <v>0</v>
      </c>
      <c r="E48" s="19">
        <f t="shared" si="8"/>
        <v>0</v>
      </c>
      <c r="F48" s="104">
        <f t="shared" si="8"/>
        <v>0</v>
      </c>
      <c r="G48" s="6">
        <f t="shared" si="8"/>
        <v>0</v>
      </c>
      <c r="H48" s="6">
        <f t="shared" si="8"/>
        <v>0</v>
      </c>
      <c r="I48" s="6">
        <f t="shared" si="8"/>
        <v>0</v>
      </c>
      <c r="J48" s="6">
        <f t="shared" si="8"/>
        <v>0</v>
      </c>
      <c r="K48" s="19">
        <f t="shared" si="8"/>
        <v>0</v>
      </c>
      <c r="L48" s="19">
        <f t="shared" si="8"/>
        <v>0</v>
      </c>
      <c r="M48" s="6">
        <f t="shared" si="8"/>
        <v>0</v>
      </c>
      <c r="N48" s="6">
        <f t="shared" si="8"/>
        <v>0</v>
      </c>
      <c r="O48" s="6">
        <f t="shared" si="8"/>
        <v>0</v>
      </c>
      <c r="P48" s="6">
        <f t="shared" si="8"/>
        <v>0</v>
      </c>
      <c r="Q48" s="6">
        <f t="shared" si="8"/>
        <v>0</v>
      </c>
      <c r="R48" s="19">
        <f t="shared" si="8"/>
        <v>0</v>
      </c>
      <c r="S48" s="19">
        <f t="shared" si="8"/>
        <v>0</v>
      </c>
      <c r="T48" s="6">
        <f t="shared" si="8"/>
        <v>0</v>
      </c>
      <c r="U48" s="6">
        <f t="shared" si="8"/>
        <v>0</v>
      </c>
      <c r="V48" s="6">
        <f t="shared" si="8"/>
        <v>0</v>
      </c>
      <c r="W48" s="6">
        <f t="shared" si="8"/>
        <v>0</v>
      </c>
      <c r="X48" s="6">
        <f t="shared" si="8"/>
        <v>0</v>
      </c>
      <c r="Y48" s="19">
        <f t="shared" si="8"/>
        <v>0</v>
      </c>
      <c r="Z48" s="19">
        <f t="shared" si="8"/>
        <v>0</v>
      </c>
      <c r="AA48" s="6">
        <f t="shared" si="8"/>
        <v>0</v>
      </c>
      <c r="AB48" s="6">
        <f t="shared" ref="AB48:AC48" si="9">AB32+AB40</f>
        <v>0</v>
      </c>
      <c r="AC48" s="6">
        <f t="shared" si="9"/>
        <v>0</v>
      </c>
      <c r="AD48" s="6">
        <f t="shared" si="8"/>
        <v>0</v>
      </c>
      <c r="AE48" s="6">
        <f>AE32+AE40</f>
        <v>0</v>
      </c>
      <c r="AF48" s="19">
        <f>AF32+AF40</f>
        <v>0</v>
      </c>
      <c r="AG48" s="19">
        <f>AG32+AG40</f>
        <v>0</v>
      </c>
      <c r="AH48" s="9">
        <f>AH32+AH40</f>
        <v>0</v>
      </c>
      <c r="AI48" s="30"/>
      <c r="AJ48" s="262"/>
    </row>
    <row r="49" spans="1:36">
      <c r="A49" s="163"/>
      <c r="B49" s="254"/>
      <c r="C49" s="254"/>
      <c r="D49" s="264"/>
      <c r="E49" s="264"/>
      <c r="F49" s="11"/>
      <c r="G49" s="11"/>
      <c r="H49" s="11"/>
      <c r="I49" s="11"/>
      <c r="J49" s="11"/>
      <c r="K49" s="264"/>
      <c r="L49" s="264"/>
      <c r="M49" s="11"/>
      <c r="N49" s="11"/>
      <c r="O49" s="11"/>
      <c r="P49" s="11"/>
      <c r="Q49" s="11"/>
      <c r="R49" s="264"/>
      <c r="S49" s="264"/>
      <c r="T49" s="11"/>
      <c r="U49" s="11"/>
      <c r="V49" s="11"/>
      <c r="W49" s="11"/>
      <c r="X49" s="11"/>
      <c r="Y49" s="264"/>
      <c r="Z49" s="264"/>
      <c r="AA49" s="11"/>
      <c r="AB49" s="11"/>
      <c r="AC49" s="11"/>
      <c r="AD49" s="11"/>
      <c r="AE49" s="11"/>
      <c r="AF49" s="264"/>
      <c r="AG49" s="264"/>
      <c r="AH49" s="259"/>
      <c r="AI49" s="29"/>
      <c r="AJ49" s="262"/>
    </row>
    <row r="50" spans="1:36">
      <c r="A50" s="297" t="s">
        <v>151</v>
      </c>
      <c r="B50" s="300"/>
      <c r="C50" s="301"/>
      <c r="D50" s="19">
        <f t="shared" ref="D50:AG50" si="10">D32+D40+D46</f>
        <v>0</v>
      </c>
      <c r="E50" s="19">
        <f t="shared" si="10"/>
        <v>0</v>
      </c>
      <c r="F50" s="104">
        <f t="shared" si="10"/>
        <v>0</v>
      </c>
      <c r="G50" s="10">
        <f t="shared" si="10"/>
        <v>0</v>
      </c>
      <c r="H50" s="10">
        <f t="shared" si="10"/>
        <v>0</v>
      </c>
      <c r="I50" s="10">
        <f t="shared" si="10"/>
        <v>0</v>
      </c>
      <c r="J50" s="10">
        <f t="shared" si="10"/>
        <v>0</v>
      </c>
      <c r="K50" s="19">
        <f t="shared" si="10"/>
        <v>0</v>
      </c>
      <c r="L50" s="19">
        <f t="shared" si="10"/>
        <v>0</v>
      </c>
      <c r="M50" s="10">
        <f t="shared" si="10"/>
        <v>0</v>
      </c>
      <c r="N50" s="10">
        <f t="shared" si="10"/>
        <v>0</v>
      </c>
      <c r="O50" s="10">
        <f t="shared" si="10"/>
        <v>0</v>
      </c>
      <c r="P50" s="10">
        <f t="shared" si="10"/>
        <v>0</v>
      </c>
      <c r="Q50" s="10">
        <f t="shared" si="10"/>
        <v>0</v>
      </c>
      <c r="R50" s="19">
        <f t="shared" si="10"/>
        <v>0</v>
      </c>
      <c r="S50" s="19">
        <f t="shared" si="10"/>
        <v>0</v>
      </c>
      <c r="T50" s="10">
        <f t="shared" si="10"/>
        <v>0</v>
      </c>
      <c r="U50" s="10">
        <f t="shared" si="10"/>
        <v>0</v>
      </c>
      <c r="V50" s="10">
        <f t="shared" si="10"/>
        <v>0</v>
      </c>
      <c r="W50" s="10">
        <f t="shared" si="10"/>
        <v>0</v>
      </c>
      <c r="X50" s="10">
        <f t="shared" si="10"/>
        <v>0</v>
      </c>
      <c r="Y50" s="19">
        <f t="shared" si="10"/>
        <v>0</v>
      </c>
      <c r="Z50" s="19">
        <f t="shared" si="10"/>
        <v>0</v>
      </c>
      <c r="AA50" s="10">
        <f t="shared" si="10"/>
        <v>0</v>
      </c>
      <c r="AB50" s="10">
        <f t="shared" ref="AB50:AC50" si="11">AB32+AB40+AB46</f>
        <v>0</v>
      </c>
      <c r="AC50" s="10">
        <f t="shared" si="11"/>
        <v>0</v>
      </c>
      <c r="AD50" s="10">
        <f t="shared" si="10"/>
        <v>0</v>
      </c>
      <c r="AE50" s="10">
        <f t="shared" si="10"/>
        <v>0</v>
      </c>
      <c r="AF50" s="19">
        <f t="shared" si="10"/>
        <v>0</v>
      </c>
      <c r="AG50" s="19">
        <f t="shared" si="10"/>
        <v>0</v>
      </c>
      <c r="AH50" s="6">
        <f>AH46+AH48</f>
        <v>0</v>
      </c>
      <c r="AI50" s="263"/>
      <c r="AJ50" s="16"/>
    </row>
    <row r="53" spans="1:36">
      <c r="B53" s="55" t="s">
        <v>22</v>
      </c>
      <c r="C53" s="56"/>
      <c r="D53" s="57"/>
      <c r="E53" s="57"/>
      <c r="F53" s="57"/>
      <c r="G53" s="58"/>
      <c r="I53" s="55" t="s">
        <v>23</v>
      </c>
      <c r="J53" s="57"/>
      <c r="K53" s="57"/>
      <c r="L53" s="57"/>
      <c r="M53" s="57"/>
      <c r="N53" s="57"/>
      <c r="O53" s="57"/>
      <c r="P53" s="57"/>
      <c r="Q53" s="57"/>
      <c r="R53" s="57"/>
      <c r="S53" s="57"/>
      <c r="T53" s="57"/>
      <c r="U53" s="58"/>
      <c r="Y53" s="20" t="s">
        <v>71</v>
      </c>
      <c r="Z53" s="12"/>
      <c r="AA53" s="12"/>
      <c r="AB53" s="12"/>
      <c r="AC53" s="12"/>
      <c r="AD53" s="12"/>
      <c r="AE53" s="23"/>
      <c r="AF53" s="20"/>
      <c r="AG53" s="12"/>
      <c r="AH53" s="12"/>
      <c r="AI53" s="12"/>
      <c r="AJ53" s="13"/>
    </row>
    <row r="54" spans="1:36">
      <c r="B54" s="236"/>
      <c r="C54" s="164"/>
      <c r="D54" s="164"/>
      <c r="E54" s="164"/>
      <c r="F54" s="164"/>
      <c r="G54" s="59"/>
      <c r="I54" s="243"/>
      <c r="J54" s="244"/>
      <c r="K54" s="244"/>
      <c r="L54" s="244"/>
      <c r="M54" s="244"/>
      <c r="N54" s="244"/>
      <c r="O54" s="244"/>
      <c r="P54" s="244"/>
      <c r="Q54" s="244"/>
      <c r="R54" s="244"/>
      <c r="S54" s="244"/>
      <c r="T54" s="244"/>
      <c r="U54" s="59"/>
      <c r="Y54" s="13"/>
      <c r="AF54" s="13"/>
      <c r="AI54" s="29" t="s">
        <v>37</v>
      </c>
      <c r="AJ54" s="30"/>
    </row>
    <row r="55" spans="1:36">
      <c r="B55" s="236"/>
      <c r="C55" s="164"/>
      <c r="D55" s="164"/>
      <c r="E55" s="164"/>
      <c r="F55" s="164"/>
      <c r="G55" s="59"/>
      <c r="I55" s="243"/>
      <c r="J55" s="244"/>
      <c r="K55" s="244"/>
      <c r="L55" s="244"/>
      <c r="M55" s="244"/>
      <c r="N55" s="244"/>
      <c r="O55" s="244"/>
      <c r="P55" s="244"/>
      <c r="Q55" s="244"/>
      <c r="R55" s="244"/>
      <c r="S55" s="244"/>
      <c r="T55" s="244"/>
      <c r="U55" s="59"/>
      <c r="Y55" s="43" t="s">
        <v>38</v>
      </c>
      <c r="AF55" s="43"/>
      <c r="AH55" s="265">
        <f>AH48</f>
        <v>0</v>
      </c>
      <c r="AI55" s="231" t="e">
        <f>AH55/AH48</f>
        <v>#DIV/0!</v>
      </c>
      <c r="AJ55" s="233"/>
    </row>
    <row r="56" spans="1:36">
      <c r="B56" s="236"/>
      <c r="C56" s="164"/>
      <c r="D56" s="164"/>
      <c r="E56" s="164"/>
      <c r="F56" s="164"/>
      <c r="G56" s="59"/>
      <c r="I56" s="243"/>
      <c r="J56" s="244"/>
      <c r="K56" s="244"/>
      <c r="L56" s="244"/>
      <c r="M56" s="244"/>
      <c r="N56" s="244"/>
      <c r="O56" s="244"/>
      <c r="P56" s="244"/>
      <c r="Q56" s="244"/>
      <c r="R56" s="244"/>
      <c r="S56" s="244"/>
      <c r="T56" s="244"/>
      <c r="U56" s="59"/>
      <c r="Y56" s="13"/>
      <c r="AF56" s="13"/>
      <c r="AH56" s="265"/>
      <c r="AI56" s="167"/>
      <c r="AJ56" s="13"/>
    </row>
    <row r="57" spans="1:36">
      <c r="B57" s="236"/>
      <c r="C57" s="164"/>
      <c r="D57" s="164"/>
      <c r="E57" s="164"/>
      <c r="F57" s="164"/>
      <c r="G57" s="59"/>
      <c r="I57" s="245"/>
      <c r="J57" s="246"/>
      <c r="K57" s="246"/>
      <c r="L57" s="246"/>
      <c r="M57" s="246"/>
      <c r="N57" s="246"/>
      <c r="O57" s="246"/>
      <c r="P57" s="246"/>
      <c r="Q57" s="246"/>
      <c r="R57" s="246"/>
      <c r="S57" s="246"/>
      <c r="T57" s="246"/>
      <c r="U57" s="59"/>
      <c r="Y57" s="165" t="str">
        <f>$A$16</f>
        <v>EU Projects</v>
      </c>
      <c r="AD57" s="166"/>
      <c r="AF57" s="165"/>
      <c r="AH57" s="266">
        <f>AH32</f>
        <v>0</v>
      </c>
      <c r="AI57" s="167" t="e">
        <f>AH57/AH55</f>
        <v>#DIV/0!</v>
      </c>
      <c r="AJ57" s="13"/>
    </row>
    <row r="58" spans="1:36">
      <c r="B58" s="250" t="str">
        <f>C4</f>
        <v>&lt;input name in Jan tab only&gt;</v>
      </c>
      <c r="C58" s="57"/>
      <c r="D58" s="57"/>
      <c r="E58" s="57"/>
      <c r="F58" s="57"/>
      <c r="G58" s="59"/>
      <c r="I58" s="250" t="str">
        <f>'Jan24'!J58</f>
        <v>&lt;input approver's name here in Jan tab only&gt;</v>
      </c>
      <c r="J58" s="256"/>
      <c r="K58" s="256"/>
      <c r="L58" s="256"/>
      <c r="M58" s="256"/>
      <c r="N58" s="256"/>
      <c r="O58" s="256"/>
      <c r="P58" s="256"/>
      <c r="Q58" s="256"/>
      <c r="R58" s="256"/>
      <c r="S58" s="256"/>
      <c r="T58" s="256"/>
      <c r="U58" s="59"/>
      <c r="Y58" s="165" t="str">
        <f>$A$33</f>
        <v>Internal and National Projects</v>
      </c>
      <c r="AF58" s="165"/>
      <c r="AH58" s="267">
        <f>AH40</f>
        <v>0</v>
      </c>
      <c r="AI58" s="232" t="e">
        <f>AH58/AH55</f>
        <v>#DIV/0!</v>
      </c>
      <c r="AJ58" s="234"/>
    </row>
    <row r="59" spans="1:36">
      <c r="B59" s="238"/>
      <c r="C59" s="164"/>
      <c r="D59" s="164"/>
      <c r="E59" s="164"/>
      <c r="F59" s="164"/>
      <c r="G59" s="59"/>
      <c r="I59" s="238"/>
      <c r="J59" s="237"/>
      <c r="K59" s="237"/>
      <c r="L59" s="237"/>
      <c r="M59" s="237"/>
      <c r="N59" s="237"/>
      <c r="O59" s="237"/>
      <c r="P59" s="237"/>
      <c r="Q59" s="237"/>
      <c r="R59" s="237"/>
      <c r="S59" s="237"/>
      <c r="T59" s="237"/>
      <c r="U59" s="59"/>
      <c r="Y59" s="13"/>
      <c r="AF59" s="13"/>
      <c r="AH59" s="266">
        <f>AH57+AH58</f>
        <v>0</v>
      </c>
      <c r="AI59" s="167" t="e">
        <f>AI57+AI58</f>
        <v>#DIV/0!</v>
      </c>
      <c r="AJ59" s="13"/>
    </row>
    <row r="60" spans="1:36">
      <c r="B60" s="235" t="s">
        <v>64</v>
      </c>
      <c r="C60" s="239"/>
      <c r="D60" s="239"/>
      <c r="E60" s="239"/>
      <c r="F60" s="239"/>
      <c r="G60" s="241"/>
      <c r="I60" s="235" t="s">
        <v>64</v>
      </c>
      <c r="J60" s="239"/>
      <c r="K60" s="239"/>
      <c r="L60" s="239"/>
      <c r="M60" s="239"/>
      <c r="N60" s="239"/>
      <c r="O60" s="239"/>
      <c r="P60" s="239"/>
      <c r="Q60" s="239"/>
      <c r="R60" s="164"/>
      <c r="S60" s="164"/>
      <c r="T60" s="164"/>
      <c r="U60" s="59"/>
      <c r="Y60" s="21"/>
      <c r="Z60" s="15"/>
      <c r="AA60" s="15"/>
      <c r="AB60" s="15"/>
      <c r="AC60" s="15"/>
      <c r="AD60" s="15"/>
      <c r="AE60" s="15"/>
      <c r="AF60" s="21"/>
      <c r="AG60" s="15"/>
      <c r="AH60" s="15"/>
      <c r="AI60" s="15"/>
      <c r="AJ60" s="13"/>
    </row>
    <row r="61" spans="1:36">
      <c r="B61" s="242"/>
      <c r="C61" s="240"/>
      <c r="D61" s="239"/>
      <c r="E61" s="239"/>
      <c r="F61" s="239"/>
      <c r="G61" s="241"/>
      <c r="I61" s="242"/>
      <c r="J61" s="247"/>
      <c r="K61" s="247"/>
      <c r="L61" s="247"/>
      <c r="M61" s="247"/>
      <c r="N61" s="247"/>
      <c r="O61" s="247"/>
      <c r="P61" s="247"/>
      <c r="Q61" s="247"/>
      <c r="R61" s="164"/>
      <c r="S61" s="164"/>
      <c r="T61" s="164"/>
      <c r="U61" s="59"/>
    </row>
    <row r="62" spans="1:36">
      <c r="B62" s="61"/>
      <c r="C62" s="62"/>
      <c r="D62" s="60"/>
      <c r="E62" s="60"/>
      <c r="F62" s="60"/>
      <c r="G62" s="63"/>
      <c r="I62" s="61"/>
      <c r="J62" s="60"/>
      <c r="K62" s="60"/>
      <c r="L62" s="60"/>
      <c r="M62" s="60"/>
      <c r="N62" s="60"/>
      <c r="O62" s="60"/>
      <c r="P62" s="60"/>
      <c r="Q62" s="60"/>
      <c r="R62" s="60"/>
      <c r="S62" s="60"/>
      <c r="T62" s="60"/>
      <c r="U62" s="63"/>
    </row>
    <row r="63" spans="1:36">
      <c r="A63" s="25"/>
      <c r="B63" s="25"/>
      <c r="C63" s="25"/>
      <c r="I63" s="25"/>
    </row>
    <row r="64" spans="1:36">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sheetProtection algorithmName="SHA-512" hashValue="ccuJtGxQkELd7R7tMrtlNR0zcm+yj/QRHIYRm8b+tiogpvfFpUm3XrzeA//E6YCgHrNI+Fln8ZdsXkEGdcy8sg==" saltValue="+NjPjg0fMQT8EEmENO2lLA==" spinCount="100000" sheet="1" objects="1" scenarios="1"/>
  <protectedRanges>
    <protectedRange sqref="F17" name="Range3"/>
    <protectedRange sqref="C9" name="Range1_2"/>
    <protectedRange sqref="C4:C6" name="Range1_1_1"/>
    <protectedRange sqref="A53:A62" name="Range9_1_1_1"/>
    <protectedRange sqref="A53:A62" name="Range8_1_1_1"/>
    <protectedRange sqref="AJ17:AJ31" name="Range4"/>
    <protectedRange sqref="AJ34:AJ39" name="Range6"/>
    <protectedRange sqref="AJ42:AJ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3">
    <dataValidation allowBlank="1" showInputMessage="1" showErrorMessage="1" prompt="Please complete these cells on Jan13 sheet - please refer to Guidance for further detail" sqref="C17:C31" xr:uid="{00000000-0002-0000-0600-000000000000}"/>
    <dataValidation type="whole" errorStyle="warning" allowBlank="1" showInputMessage="1" showErrorMessage="1" errorTitle="Public Holiday/UCD Closure Day" error="This is a bank holiday. Your standard daily hours should be recorded in the cell highlighted in purple on row 36 below." sqref="F17:F31 F34:F39 F43:F45" xr:uid="{00000000-0002-0000-0600-000001000000}">
      <formula1>0</formula1>
      <formula2>0</formula2>
    </dataValidation>
    <dataValidation allowBlank="1" showErrorMessage="1" sqref="A17:B31" xr:uid="{C841AB94-B74B-4961-9973-0763DE611A20}"/>
  </dataValidations>
  <pageMargins left="0.19685039370078741" right="0.19685039370078741" top="0.19685039370078741" bottom="0.19685039370078741" header="0.51181102362204722" footer="0.51181102362204722"/>
  <pageSetup paperSize="9" scale="57" orientation="landscape" r:id="rId1"/>
  <extLst>
    <ext xmlns:x14="http://schemas.microsoft.com/office/spreadsheetml/2009/9/main" uri="{CCE6A557-97BC-4b89-ADB6-D9C93CAAB3DF}">
      <x14:dataValidations xmlns:xm="http://schemas.microsoft.com/office/excel/2006/main" count="1">
        <x14:dataValidation type="list" showErrorMessage="1" xr:uid="{54336DD5-0D17-4DBC-B911-5690158CD4B5}">
          <x14:formula1>
            <xm:f>'Dropdown Options'!$B$2:$B$8</xm:f>
          </x14:formula1>
          <xm:sqref>C6:G6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68"/>
  <sheetViews>
    <sheetView zoomScale="70" zoomScaleNormal="70" workbookViewId="0">
      <pane xSplit="3" ySplit="16" topLeftCell="D17" activePane="bottomRight" state="frozen"/>
      <selection activeCell="A34" sqref="A34:A39"/>
      <selection pane="topRight" activeCell="A34" sqref="A34:A39"/>
      <selection pane="bottomLeft" activeCell="A34" sqref="A34:A39"/>
      <selection pane="bottomRight" activeCell="AI48" sqref="AI48"/>
    </sheetView>
  </sheetViews>
  <sheetFormatPr defaultColWidth="11.44140625" defaultRowHeight="13.2"/>
  <cols>
    <col min="1" max="2" width="29.6640625" customWidth="1"/>
    <col min="3" max="3" width="11.44140625" bestFit="1" customWidth="1"/>
    <col min="4" max="34" width="5" customWidth="1"/>
    <col min="35" max="35" width="8.88671875" customWidth="1"/>
    <col min="36" max="36" width="8.88671875" bestFit="1" customWidth="1"/>
    <col min="37" max="37" width="16.44140625" customWidth="1"/>
  </cols>
  <sheetData>
    <row r="1" spans="1:37" ht="12" customHeight="1"/>
    <row r="2" spans="1:37" ht="31.5" customHeight="1">
      <c r="A2" s="2" t="s">
        <v>0</v>
      </c>
      <c r="B2" s="68" t="s">
        <v>72</v>
      </c>
    </row>
    <row r="3" spans="1:37" ht="12" customHeight="1">
      <c r="I3" s="4"/>
      <c r="J3" s="4"/>
      <c r="K3" s="4"/>
      <c r="L3" s="4"/>
    </row>
    <row r="4" spans="1:37" ht="17.399999999999999">
      <c r="A4" s="314" t="s">
        <v>2</v>
      </c>
      <c r="B4" s="315"/>
      <c r="C4" s="316" t="str">
        <f>'Jan24'!C4</f>
        <v>&lt;input name in Jan tab only&gt;</v>
      </c>
      <c r="D4" s="317"/>
      <c r="E4" s="317"/>
      <c r="F4" s="317"/>
      <c r="G4" s="318"/>
      <c r="I4" s="4"/>
      <c r="J4" s="4"/>
      <c r="K4" s="4"/>
      <c r="L4" s="4"/>
    </row>
    <row r="5" spans="1:37" ht="17.399999999999999">
      <c r="A5" s="222" t="s">
        <v>112</v>
      </c>
      <c r="B5" s="228"/>
      <c r="C5" s="316" t="str">
        <f>'Jan24'!C5</f>
        <v>&lt;input personnel no. in Jan tab only&gt;</v>
      </c>
      <c r="D5" s="317"/>
      <c r="E5" s="317"/>
      <c r="F5" s="317"/>
      <c r="G5" s="318"/>
      <c r="I5" s="4"/>
      <c r="J5" s="4"/>
      <c r="K5" s="4"/>
      <c r="L5" s="4"/>
    </row>
    <row r="6" spans="1:37" ht="17.399999999999999">
      <c r="A6" s="314" t="s">
        <v>59</v>
      </c>
      <c r="B6" s="315"/>
      <c r="C6" s="319" t="str">
        <f>'Jan24'!C6</f>
        <v>&lt;select from list in Jan tab only&gt;</v>
      </c>
      <c r="D6" s="320"/>
      <c r="E6" s="320"/>
      <c r="F6" s="320"/>
      <c r="G6" s="321"/>
      <c r="I6" s="4"/>
      <c r="J6" s="4"/>
      <c r="K6" s="4"/>
      <c r="L6" s="4"/>
    </row>
    <row r="7" spans="1:37" ht="18" customHeight="1">
      <c r="A7" s="314" t="s">
        <v>3</v>
      </c>
      <c r="B7" s="315"/>
      <c r="C7" s="285" t="s">
        <v>30</v>
      </c>
    </row>
    <row r="8" spans="1:37" ht="20.25" customHeight="1">
      <c r="A8" s="221" t="s">
        <v>4</v>
      </c>
      <c r="B8" s="221"/>
      <c r="C8" s="229">
        <f>'Jan24'!C8</f>
        <v>2024</v>
      </c>
      <c r="D8" s="45"/>
      <c r="E8" s="45"/>
      <c r="F8" s="45"/>
      <c r="J8" s="3"/>
    </row>
    <row r="9" spans="1:37" ht="36.75" customHeight="1">
      <c r="A9" s="295" t="s">
        <v>60</v>
      </c>
      <c r="B9" s="296"/>
      <c r="C9" s="287" t="str">
        <f>'Jan24'!C9</f>
        <v>&lt;enter no. in Jan tab&gt;</v>
      </c>
      <c r="D9" s="223"/>
      <c r="E9" s="223"/>
      <c r="F9" s="223"/>
      <c r="G9" s="223"/>
      <c r="H9" s="223"/>
      <c r="I9" s="223"/>
      <c r="J9" s="223"/>
      <c r="K9" s="223"/>
      <c r="L9" s="223"/>
      <c r="M9" s="223"/>
      <c r="N9" s="223"/>
      <c r="O9" s="223"/>
    </row>
    <row r="10" spans="1:37" ht="21.75" customHeight="1">
      <c r="D10" s="41"/>
      <c r="E10" s="225" t="s">
        <v>78</v>
      </c>
      <c r="I10" s="4"/>
      <c r="J10" s="4"/>
      <c r="K10" s="4"/>
      <c r="L10" s="4"/>
    </row>
    <row r="11" spans="1:37" ht="12.75" customHeight="1">
      <c r="A11" s="226" t="str">
        <f>'Jan24'!A11</f>
        <v>Only the yellow cells are writeable. Input the time in hours.</v>
      </c>
    </row>
    <row r="12" spans="1:37" ht="18" customHeight="1">
      <c r="A12" s="227" t="str">
        <f>'Jan24'!A12</f>
        <v>Please ensure that all timesheets are signed by the employee and the Principal Investigator.</v>
      </c>
    </row>
    <row r="13" spans="1:37" ht="12.75" customHeight="1"/>
    <row r="14" spans="1:37" ht="12.75" customHeight="1">
      <c r="A14" s="5" t="s">
        <v>5</v>
      </c>
      <c r="B14" s="5"/>
      <c r="C14" s="5"/>
      <c r="D14" s="6">
        <v>1</v>
      </c>
      <c r="E14" s="6">
        <v>2</v>
      </c>
      <c r="F14" s="6">
        <v>3</v>
      </c>
      <c r="G14" s="6">
        <v>4</v>
      </c>
      <c r="H14" s="6">
        <v>5</v>
      </c>
      <c r="I14" s="6">
        <v>6</v>
      </c>
      <c r="J14" s="6">
        <v>7</v>
      </c>
      <c r="K14" s="6">
        <v>8</v>
      </c>
      <c r="L14" s="6">
        <v>9</v>
      </c>
      <c r="M14" s="6">
        <v>10</v>
      </c>
      <c r="N14" s="6">
        <v>11</v>
      </c>
      <c r="O14" s="6">
        <v>12</v>
      </c>
      <c r="P14" s="6">
        <v>13</v>
      </c>
      <c r="Q14" s="6">
        <v>14</v>
      </c>
      <c r="R14" s="6">
        <v>15</v>
      </c>
      <c r="S14" s="6">
        <v>16</v>
      </c>
      <c r="T14" s="6">
        <v>17</v>
      </c>
      <c r="U14" s="6">
        <v>18</v>
      </c>
      <c r="V14" s="6">
        <v>19</v>
      </c>
      <c r="W14" s="6">
        <v>20</v>
      </c>
      <c r="X14" s="6">
        <v>21</v>
      </c>
      <c r="Y14" s="6">
        <v>22</v>
      </c>
      <c r="Z14" s="6">
        <v>23</v>
      </c>
      <c r="AA14" s="6">
        <v>24</v>
      </c>
      <c r="AB14" s="6">
        <v>25</v>
      </c>
      <c r="AC14" s="6">
        <v>26</v>
      </c>
      <c r="AD14" s="6">
        <v>27</v>
      </c>
      <c r="AE14" s="6">
        <v>28</v>
      </c>
      <c r="AF14" s="6">
        <v>29</v>
      </c>
      <c r="AG14" s="6">
        <v>30</v>
      </c>
      <c r="AH14" s="6">
        <v>31</v>
      </c>
      <c r="AI14" s="6" t="s">
        <v>6</v>
      </c>
      <c r="AJ14" s="70" t="s">
        <v>62</v>
      </c>
      <c r="AK14" s="268" t="s">
        <v>7</v>
      </c>
    </row>
    <row r="15" spans="1:37" ht="12.75" customHeight="1">
      <c r="A15" s="5" t="s">
        <v>8</v>
      </c>
      <c r="B15" s="5"/>
      <c r="C15" s="5"/>
      <c r="D15" s="159" t="s">
        <v>10</v>
      </c>
      <c r="E15" s="159" t="s">
        <v>11</v>
      </c>
      <c r="F15" s="159" t="s">
        <v>12</v>
      </c>
      <c r="G15" s="159" t="s">
        <v>13</v>
      </c>
      <c r="H15" s="159" t="s">
        <v>14</v>
      </c>
      <c r="I15" s="9" t="s">
        <v>15</v>
      </c>
      <c r="J15" s="9" t="s">
        <v>9</v>
      </c>
      <c r="K15" s="159" t="s">
        <v>10</v>
      </c>
      <c r="L15" s="159" t="s">
        <v>11</v>
      </c>
      <c r="M15" s="159" t="s">
        <v>12</v>
      </c>
      <c r="N15" s="159" t="s">
        <v>13</v>
      </c>
      <c r="O15" s="159" t="s">
        <v>14</v>
      </c>
      <c r="P15" s="9" t="s">
        <v>15</v>
      </c>
      <c r="Q15" s="9" t="s">
        <v>9</v>
      </c>
      <c r="R15" s="159" t="s">
        <v>10</v>
      </c>
      <c r="S15" s="159" t="s">
        <v>11</v>
      </c>
      <c r="T15" s="159" t="s">
        <v>12</v>
      </c>
      <c r="U15" s="159" t="s">
        <v>13</v>
      </c>
      <c r="V15" s="159" t="s">
        <v>14</v>
      </c>
      <c r="W15" s="9" t="s">
        <v>15</v>
      </c>
      <c r="X15" s="9" t="s">
        <v>9</v>
      </c>
      <c r="Y15" s="159" t="s">
        <v>10</v>
      </c>
      <c r="Z15" s="159" t="s">
        <v>11</v>
      </c>
      <c r="AA15" s="159" t="s">
        <v>12</v>
      </c>
      <c r="AB15" s="159" t="s">
        <v>13</v>
      </c>
      <c r="AC15" s="159" t="s">
        <v>14</v>
      </c>
      <c r="AD15" s="9" t="s">
        <v>15</v>
      </c>
      <c r="AE15" s="9" t="s">
        <v>9</v>
      </c>
      <c r="AF15" s="159" t="s">
        <v>10</v>
      </c>
      <c r="AG15" s="159" t="s">
        <v>11</v>
      </c>
      <c r="AH15" s="159" t="s">
        <v>12</v>
      </c>
      <c r="AI15" s="6"/>
      <c r="AJ15" s="70" t="s">
        <v>63</v>
      </c>
      <c r="AK15" s="7"/>
    </row>
    <row r="16" spans="1:37" ht="12.75" customHeight="1">
      <c r="A16" s="35" t="s">
        <v>140</v>
      </c>
      <c r="B16" s="36" t="s">
        <v>52</v>
      </c>
      <c r="C16" s="36" t="s">
        <v>53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3"/>
      <c r="AJ16" s="73"/>
      <c r="AK16" s="74"/>
    </row>
    <row r="17" spans="1:37" ht="12.75" customHeight="1">
      <c r="A17" s="5" t="str">
        <f>'Jan24'!A17</f>
        <v>EC grant no, UCD a/c no. + Project Title</v>
      </c>
      <c r="B17" s="69" t="str">
        <f>'Jan24'!B17</f>
        <v>&lt;select from list in Jan tab only&gt;</v>
      </c>
      <c r="C17" s="69" t="str">
        <f>'Jan24'!C17</f>
        <v>WP &lt;insert&gt;</v>
      </c>
      <c r="D17" s="8"/>
      <c r="E17" s="8"/>
      <c r="F17" s="8"/>
      <c r="G17" s="8"/>
      <c r="H17" s="8"/>
      <c r="I17" s="19"/>
      <c r="J17" s="19"/>
      <c r="K17" s="8"/>
      <c r="L17" s="8"/>
      <c r="M17" s="8"/>
      <c r="N17" s="8"/>
      <c r="O17" s="8"/>
      <c r="P17" s="19"/>
      <c r="Q17" s="19"/>
      <c r="R17" s="8"/>
      <c r="S17" s="8"/>
      <c r="T17" s="8"/>
      <c r="U17" s="8"/>
      <c r="V17" s="8"/>
      <c r="W17" s="19"/>
      <c r="X17" s="19"/>
      <c r="Y17" s="8"/>
      <c r="Z17" s="8"/>
      <c r="AA17" s="8"/>
      <c r="AB17" s="8"/>
      <c r="AC17" s="8"/>
      <c r="AD17" s="19"/>
      <c r="AE17" s="19"/>
      <c r="AF17" s="8"/>
      <c r="AG17" s="8"/>
      <c r="AH17" s="8"/>
      <c r="AI17" s="6">
        <f>SUM(D17:AH17)</f>
        <v>0</v>
      </c>
      <c r="AJ17" s="42" t="e">
        <f t="shared" ref="AJ17:AJ32" si="0">AI17/$AI$48</f>
        <v>#DIV/0!</v>
      </c>
      <c r="AK17" s="271"/>
    </row>
    <row r="18" spans="1:37" ht="12.75" customHeight="1">
      <c r="A18" s="5" t="str">
        <f>'Jan24'!A18</f>
        <v>EC grant no, UCD a/c no. + Project Title</v>
      </c>
      <c r="B18" s="69" t="str">
        <f>'Jan24'!B18</f>
        <v>&lt;select from list in Jan tab only&gt;</v>
      </c>
      <c r="C18" s="69" t="str">
        <f>'Jan24'!C18</f>
        <v>WP &lt;insert&gt;</v>
      </c>
      <c r="D18" s="8"/>
      <c r="E18" s="8"/>
      <c r="F18" s="8"/>
      <c r="G18" s="8"/>
      <c r="H18" s="8"/>
      <c r="I18" s="19"/>
      <c r="J18" s="19"/>
      <c r="K18" s="8"/>
      <c r="L18" s="8"/>
      <c r="M18" s="8"/>
      <c r="N18" s="8"/>
      <c r="O18" s="8"/>
      <c r="P18" s="19"/>
      <c r="Q18" s="19"/>
      <c r="R18" s="8"/>
      <c r="S18" s="8"/>
      <c r="T18" s="8"/>
      <c r="U18" s="8"/>
      <c r="V18" s="8"/>
      <c r="W18" s="19"/>
      <c r="X18" s="19"/>
      <c r="Y18" s="8"/>
      <c r="Z18" s="8"/>
      <c r="AA18" s="8"/>
      <c r="AB18" s="8"/>
      <c r="AC18" s="8"/>
      <c r="AD18" s="19"/>
      <c r="AE18" s="19"/>
      <c r="AF18" s="8"/>
      <c r="AG18" s="8"/>
      <c r="AH18" s="8"/>
      <c r="AI18" s="6">
        <f t="shared" ref="AI18:AI32" si="1">SUM(D18:AH18)</f>
        <v>0</v>
      </c>
      <c r="AJ18" s="42" t="e">
        <f t="shared" si="0"/>
        <v>#DIV/0!</v>
      </c>
      <c r="AK18" s="271"/>
    </row>
    <row r="19" spans="1:37" ht="12.75" customHeight="1">
      <c r="A19" s="5" t="str">
        <f>'Jan24'!A19</f>
        <v>EC grant no, UCD a/c no. + Project Title</v>
      </c>
      <c r="B19" s="69" t="str">
        <f>'Jan24'!B19</f>
        <v>&lt;select from list in Jan tab only&gt;</v>
      </c>
      <c r="C19" s="69" t="str">
        <f>'Jan24'!C19</f>
        <v>WP &lt;insert&gt;</v>
      </c>
      <c r="D19" s="8"/>
      <c r="E19" s="8"/>
      <c r="F19" s="8"/>
      <c r="G19" s="8"/>
      <c r="H19" s="8"/>
      <c r="I19" s="19"/>
      <c r="J19" s="19"/>
      <c r="K19" s="8"/>
      <c r="L19" s="8"/>
      <c r="M19" s="8"/>
      <c r="N19" s="8"/>
      <c r="O19" s="8"/>
      <c r="P19" s="19"/>
      <c r="Q19" s="19"/>
      <c r="R19" s="8"/>
      <c r="S19" s="8"/>
      <c r="T19" s="8"/>
      <c r="U19" s="8"/>
      <c r="V19" s="8"/>
      <c r="W19" s="19"/>
      <c r="X19" s="19"/>
      <c r="Y19" s="8"/>
      <c r="Z19" s="8"/>
      <c r="AA19" s="8"/>
      <c r="AB19" s="8"/>
      <c r="AC19" s="8"/>
      <c r="AD19" s="19"/>
      <c r="AE19" s="19"/>
      <c r="AF19" s="8"/>
      <c r="AG19" s="8"/>
      <c r="AH19" s="8"/>
      <c r="AI19" s="6">
        <f t="shared" si="1"/>
        <v>0</v>
      </c>
      <c r="AJ19" s="42" t="e">
        <f t="shared" si="0"/>
        <v>#DIV/0!</v>
      </c>
      <c r="AK19" s="271"/>
    </row>
    <row r="20" spans="1:37" ht="12.75" customHeight="1">
      <c r="A20" s="5" t="str">
        <f>'Jan24'!A20</f>
        <v>EC grant no, UCD a/c no. + Project Title</v>
      </c>
      <c r="B20" s="69" t="str">
        <f>'Jan24'!B20</f>
        <v>&lt;select from list in Jan tab only&gt;</v>
      </c>
      <c r="C20" s="69" t="str">
        <f>'Jan24'!C20</f>
        <v>WP &lt;insert&gt;</v>
      </c>
      <c r="D20" s="8"/>
      <c r="E20" s="8"/>
      <c r="F20" s="8"/>
      <c r="G20" s="8"/>
      <c r="H20" s="8"/>
      <c r="I20" s="19"/>
      <c r="J20" s="19"/>
      <c r="K20" s="8"/>
      <c r="L20" s="8"/>
      <c r="M20" s="8"/>
      <c r="N20" s="8"/>
      <c r="O20" s="8"/>
      <c r="P20" s="19"/>
      <c r="Q20" s="19"/>
      <c r="R20" s="8"/>
      <c r="S20" s="8"/>
      <c r="T20" s="8"/>
      <c r="U20" s="8"/>
      <c r="V20" s="8"/>
      <c r="W20" s="19"/>
      <c r="X20" s="19"/>
      <c r="Y20" s="8"/>
      <c r="Z20" s="8"/>
      <c r="AA20" s="8"/>
      <c r="AB20" s="8"/>
      <c r="AC20" s="8"/>
      <c r="AD20" s="19"/>
      <c r="AE20" s="19"/>
      <c r="AF20" s="8"/>
      <c r="AG20" s="8"/>
      <c r="AH20" s="8"/>
      <c r="AI20" s="6">
        <f t="shared" si="1"/>
        <v>0</v>
      </c>
      <c r="AJ20" s="42" t="e">
        <f t="shared" si="0"/>
        <v>#DIV/0!</v>
      </c>
      <c r="AK20" s="271"/>
    </row>
    <row r="21" spans="1:37" ht="12.75" customHeight="1">
      <c r="A21" s="5" t="str">
        <f>'Jan24'!A21</f>
        <v>EC grant no, UCD a/c no. + Project Title</v>
      </c>
      <c r="B21" s="69" t="str">
        <f>'Jan24'!B21</f>
        <v>&lt;select from list in Jan tab only&gt;</v>
      </c>
      <c r="C21" s="69" t="str">
        <f>'Jan24'!C21</f>
        <v>WP &lt;insert&gt;</v>
      </c>
      <c r="D21" s="8"/>
      <c r="E21" s="8"/>
      <c r="F21" s="8"/>
      <c r="G21" s="8"/>
      <c r="H21" s="8"/>
      <c r="I21" s="19"/>
      <c r="J21" s="19"/>
      <c r="K21" s="8"/>
      <c r="L21" s="8"/>
      <c r="M21" s="8"/>
      <c r="N21" s="8"/>
      <c r="O21" s="8"/>
      <c r="P21" s="19"/>
      <c r="Q21" s="19"/>
      <c r="R21" s="8"/>
      <c r="S21" s="8"/>
      <c r="T21" s="8"/>
      <c r="U21" s="8"/>
      <c r="V21" s="8"/>
      <c r="W21" s="19"/>
      <c r="X21" s="19"/>
      <c r="Y21" s="8"/>
      <c r="Z21" s="8"/>
      <c r="AA21" s="8"/>
      <c r="AB21" s="8"/>
      <c r="AC21" s="8"/>
      <c r="AD21" s="19"/>
      <c r="AE21" s="19"/>
      <c r="AF21" s="8"/>
      <c r="AG21" s="8"/>
      <c r="AH21" s="8"/>
      <c r="AI21" s="6">
        <f t="shared" si="1"/>
        <v>0</v>
      </c>
      <c r="AJ21" s="42" t="e">
        <f t="shared" si="0"/>
        <v>#DIV/0!</v>
      </c>
      <c r="AK21" s="271"/>
    </row>
    <row r="22" spans="1:37" ht="12.75" customHeight="1">
      <c r="A22" s="5" t="str">
        <f>'Jan24'!A22</f>
        <v>EC grant no, UCD a/c no. + Project Title</v>
      </c>
      <c r="B22" s="69" t="str">
        <f>'Jan24'!B22</f>
        <v>&lt;select from list in Jan tab only&gt;</v>
      </c>
      <c r="C22" s="69" t="str">
        <f>'Jan24'!C22</f>
        <v>WP &lt;insert&gt;</v>
      </c>
      <c r="D22" s="8"/>
      <c r="E22" s="8"/>
      <c r="F22" s="8"/>
      <c r="G22" s="8"/>
      <c r="H22" s="8"/>
      <c r="I22" s="19"/>
      <c r="J22" s="19"/>
      <c r="K22" s="8"/>
      <c r="L22" s="8"/>
      <c r="M22" s="8"/>
      <c r="N22" s="8"/>
      <c r="O22" s="8"/>
      <c r="P22" s="19"/>
      <c r="Q22" s="19"/>
      <c r="R22" s="8"/>
      <c r="S22" s="8"/>
      <c r="T22" s="8"/>
      <c r="U22" s="8"/>
      <c r="V22" s="8"/>
      <c r="W22" s="19"/>
      <c r="X22" s="19"/>
      <c r="Y22" s="8"/>
      <c r="Z22" s="8"/>
      <c r="AA22" s="8"/>
      <c r="AB22" s="8"/>
      <c r="AC22" s="8"/>
      <c r="AD22" s="19"/>
      <c r="AE22" s="19"/>
      <c r="AF22" s="8"/>
      <c r="AG22" s="8"/>
      <c r="AH22" s="8"/>
      <c r="AI22" s="6">
        <f t="shared" si="1"/>
        <v>0</v>
      </c>
      <c r="AJ22" s="42" t="e">
        <f t="shared" si="0"/>
        <v>#DIV/0!</v>
      </c>
      <c r="AK22" s="271"/>
    </row>
    <row r="23" spans="1:37" ht="12.75" customHeight="1">
      <c r="A23" s="5" t="str">
        <f>'Jan24'!A23</f>
        <v>EC grant no, UCD a/c no. + Project Title</v>
      </c>
      <c r="B23" s="69" t="str">
        <f>'Jan24'!B23</f>
        <v>&lt;select from list in Jan tab only&gt;</v>
      </c>
      <c r="C23" s="69" t="str">
        <f>'Jan24'!C23</f>
        <v>WP &lt;insert&gt;</v>
      </c>
      <c r="D23" s="8"/>
      <c r="E23" s="8"/>
      <c r="F23" s="8"/>
      <c r="G23" s="8"/>
      <c r="H23" s="8"/>
      <c r="I23" s="19"/>
      <c r="J23" s="19"/>
      <c r="K23" s="8"/>
      <c r="L23" s="8"/>
      <c r="M23" s="8"/>
      <c r="N23" s="8"/>
      <c r="O23" s="8"/>
      <c r="P23" s="19"/>
      <c r="Q23" s="19"/>
      <c r="R23" s="8"/>
      <c r="S23" s="8"/>
      <c r="T23" s="8"/>
      <c r="U23" s="8"/>
      <c r="V23" s="8"/>
      <c r="W23" s="19"/>
      <c r="X23" s="19"/>
      <c r="Y23" s="8"/>
      <c r="Z23" s="8"/>
      <c r="AA23" s="8"/>
      <c r="AB23" s="8"/>
      <c r="AC23" s="8"/>
      <c r="AD23" s="19"/>
      <c r="AE23" s="19"/>
      <c r="AF23" s="8"/>
      <c r="AG23" s="8"/>
      <c r="AH23" s="8"/>
      <c r="AI23" s="6">
        <f t="shared" si="1"/>
        <v>0</v>
      </c>
      <c r="AJ23" s="42" t="e">
        <f t="shared" si="0"/>
        <v>#DIV/0!</v>
      </c>
      <c r="AK23" s="271"/>
    </row>
    <row r="24" spans="1:37" ht="12.75" customHeight="1">
      <c r="A24" s="5" t="str">
        <f>'Jan24'!A24</f>
        <v>EC grant no, UCD a/c no. + Project Title</v>
      </c>
      <c r="B24" s="69" t="str">
        <f>'Jan24'!B24</f>
        <v>&lt;select from list in Jan tab only&gt;</v>
      </c>
      <c r="C24" s="69" t="str">
        <f>'Jan24'!C24</f>
        <v>WP &lt;insert&gt;</v>
      </c>
      <c r="D24" s="8"/>
      <c r="E24" s="8"/>
      <c r="F24" s="8"/>
      <c r="G24" s="8"/>
      <c r="H24" s="8"/>
      <c r="I24" s="19"/>
      <c r="J24" s="19"/>
      <c r="K24" s="8"/>
      <c r="L24" s="8"/>
      <c r="M24" s="8"/>
      <c r="N24" s="8"/>
      <c r="O24" s="8"/>
      <c r="P24" s="19"/>
      <c r="Q24" s="19"/>
      <c r="R24" s="8"/>
      <c r="S24" s="8"/>
      <c r="T24" s="8"/>
      <c r="U24" s="8"/>
      <c r="V24" s="8"/>
      <c r="W24" s="19"/>
      <c r="X24" s="19"/>
      <c r="Y24" s="8"/>
      <c r="Z24" s="8"/>
      <c r="AA24" s="8"/>
      <c r="AB24" s="8"/>
      <c r="AC24" s="8"/>
      <c r="AD24" s="19"/>
      <c r="AE24" s="19"/>
      <c r="AF24" s="8"/>
      <c r="AG24" s="8"/>
      <c r="AH24" s="8"/>
      <c r="AI24" s="6">
        <f t="shared" si="1"/>
        <v>0</v>
      </c>
      <c r="AJ24" s="42" t="e">
        <f t="shared" si="0"/>
        <v>#DIV/0!</v>
      </c>
      <c r="AK24" s="271"/>
    </row>
    <row r="25" spans="1:37" ht="12.75" customHeight="1">
      <c r="A25" s="5" t="str">
        <f>'Jan24'!A25</f>
        <v>EC grant no, UCD a/c no. + Project Title</v>
      </c>
      <c r="B25" s="69" t="str">
        <f>'Jan24'!B25</f>
        <v>&lt;select from list in Jan tab only&gt;</v>
      </c>
      <c r="C25" s="69" t="str">
        <f>'Jan24'!C25</f>
        <v>WP &lt;insert&gt;</v>
      </c>
      <c r="D25" s="8"/>
      <c r="E25" s="8"/>
      <c r="F25" s="8"/>
      <c r="G25" s="8"/>
      <c r="H25" s="8"/>
      <c r="I25" s="19"/>
      <c r="J25" s="19"/>
      <c r="K25" s="8"/>
      <c r="L25" s="8"/>
      <c r="M25" s="8"/>
      <c r="N25" s="8"/>
      <c r="O25" s="8"/>
      <c r="P25" s="19"/>
      <c r="Q25" s="19"/>
      <c r="R25" s="8"/>
      <c r="S25" s="8"/>
      <c r="T25" s="8"/>
      <c r="U25" s="8"/>
      <c r="V25" s="8"/>
      <c r="W25" s="19"/>
      <c r="X25" s="19"/>
      <c r="Y25" s="8"/>
      <c r="Z25" s="8"/>
      <c r="AA25" s="8"/>
      <c r="AB25" s="8"/>
      <c r="AC25" s="8"/>
      <c r="AD25" s="19"/>
      <c r="AE25" s="19"/>
      <c r="AF25" s="8"/>
      <c r="AG25" s="8"/>
      <c r="AH25" s="8"/>
      <c r="AI25" s="6">
        <f t="shared" si="1"/>
        <v>0</v>
      </c>
      <c r="AJ25" s="42" t="e">
        <f t="shared" si="0"/>
        <v>#DIV/0!</v>
      </c>
      <c r="AK25" s="271"/>
    </row>
    <row r="26" spans="1:37" ht="12.75" customHeight="1">
      <c r="A26" s="5" t="str">
        <f>'Jan24'!A26</f>
        <v>EC grant no, UCD a/c no. + Project Title</v>
      </c>
      <c r="B26" s="69" t="str">
        <f>'Jan24'!B26</f>
        <v>&lt;select from list in Jan tab only&gt;</v>
      </c>
      <c r="C26" s="69" t="str">
        <f>'Jan24'!C26</f>
        <v>WP &lt;insert&gt;</v>
      </c>
      <c r="D26" s="8"/>
      <c r="E26" s="8"/>
      <c r="F26" s="8"/>
      <c r="G26" s="8"/>
      <c r="H26" s="8"/>
      <c r="I26" s="19"/>
      <c r="J26" s="19"/>
      <c r="K26" s="8"/>
      <c r="L26" s="8"/>
      <c r="M26" s="8"/>
      <c r="N26" s="8"/>
      <c r="O26" s="8"/>
      <c r="P26" s="19"/>
      <c r="Q26" s="19"/>
      <c r="R26" s="8"/>
      <c r="S26" s="8"/>
      <c r="T26" s="8"/>
      <c r="U26" s="8"/>
      <c r="V26" s="8"/>
      <c r="W26" s="19"/>
      <c r="X26" s="19"/>
      <c r="Y26" s="8"/>
      <c r="Z26" s="8"/>
      <c r="AA26" s="8"/>
      <c r="AB26" s="8"/>
      <c r="AC26" s="8"/>
      <c r="AD26" s="19"/>
      <c r="AE26" s="19"/>
      <c r="AF26" s="8"/>
      <c r="AG26" s="8"/>
      <c r="AH26" s="8"/>
      <c r="AI26" s="6">
        <f t="shared" si="1"/>
        <v>0</v>
      </c>
      <c r="AJ26" s="42" t="e">
        <f t="shared" si="0"/>
        <v>#DIV/0!</v>
      </c>
      <c r="AK26" s="271"/>
    </row>
    <row r="27" spans="1:37" ht="12.75" customHeight="1">
      <c r="A27" s="5" t="str">
        <f>'Jan24'!A27</f>
        <v>EC grant no, UCD a/c no. + Project Title</v>
      </c>
      <c r="B27" s="69" t="str">
        <f>'Jan24'!B27</f>
        <v>&lt;select from list in Jan tab only&gt;</v>
      </c>
      <c r="C27" s="69" t="str">
        <f>'Jan24'!C27</f>
        <v>WP &lt;insert&gt;</v>
      </c>
      <c r="D27" s="8"/>
      <c r="E27" s="8"/>
      <c r="F27" s="8"/>
      <c r="G27" s="8"/>
      <c r="H27" s="8"/>
      <c r="I27" s="19"/>
      <c r="J27" s="19"/>
      <c r="K27" s="8"/>
      <c r="L27" s="8"/>
      <c r="M27" s="8"/>
      <c r="N27" s="8"/>
      <c r="O27" s="8"/>
      <c r="P27" s="19"/>
      <c r="Q27" s="19"/>
      <c r="R27" s="8"/>
      <c r="S27" s="8"/>
      <c r="T27" s="8"/>
      <c r="U27" s="8"/>
      <c r="V27" s="8"/>
      <c r="W27" s="19"/>
      <c r="X27" s="19"/>
      <c r="Y27" s="8"/>
      <c r="Z27" s="8"/>
      <c r="AA27" s="8"/>
      <c r="AB27" s="8"/>
      <c r="AC27" s="8"/>
      <c r="AD27" s="19"/>
      <c r="AE27" s="19"/>
      <c r="AF27" s="8"/>
      <c r="AG27" s="8"/>
      <c r="AH27" s="8"/>
      <c r="AI27" s="6">
        <f t="shared" si="1"/>
        <v>0</v>
      </c>
      <c r="AJ27" s="42" t="e">
        <f t="shared" si="0"/>
        <v>#DIV/0!</v>
      </c>
      <c r="AK27" s="271"/>
    </row>
    <row r="28" spans="1:37" ht="12.75" customHeight="1">
      <c r="A28" s="5" t="str">
        <f>'Jan24'!A28</f>
        <v>EC grant no, UCD a/c no. + Project Title</v>
      </c>
      <c r="B28" s="69" t="str">
        <f>'Jan24'!B28</f>
        <v>&lt;select from list in Jan tab only&gt;</v>
      </c>
      <c r="C28" s="69" t="str">
        <f>'Jan24'!C28</f>
        <v>WP &lt;insert&gt;</v>
      </c>
      <c r="D28" s="8"/>
      <c r="E28" s="8"/>
      <c r="F28" s="8"/>
      <c r="G28" s="8"/>
      <c r="H28" s="8"/>
      <c r="I28" s="19"/>
      <c r="J28" s="19"/>
      <c r="K28" s="8"/>
      <c r="L28" s="8"/>
      <c r="M28" s="8"/>
      <c r="N28" s="8"/>
      <c r="O28" s="8"/>
      <c r="P28" s="19"/>
      <c r="Q28" s="19"/>
      <c r="R28" s="8"/>
      <c r="S28" s="8"/>
      <c r="T28" s="8"/>
      <c r="U28" s="8"/>
      <c r="V28" s="8"/>
      <c r="W28" s="19"/>
      <c r="X28" s="19"/>
      <c r="Y28" s="8"/>
      <c r="Z28" s="8"/>
      <c r="AA28" s="8"/>
      <c r="AB28" s="8"/>
      <c r="AC28" s="8"/>
      <c r="AD28" s="19"/>
      <c r="AE28" s="19"/>
      <c r="AF28" s="8"/>
      <c r="AG28" s="8"/>
      <c r="AH28" s="8"/>
      <c r="AI28" s="6">
        <f t="shared" si="1"/>
        <v>0</v>
      </c>
      <c r="AJ28" s="42" t="e">
        <f t="shared" si="0"/>
        <v>#DIV/0!</v>
      </c>
      <c r="AK28" s="271"/>
    </row>
    <row r="29" spans="1:37" ht="12.75" customHeight="1">
      <c r="A29" s="5" t="str">
        <f>'Jan24'!A29</f>
        <v>EC grant no, UCD a/c no. + Project Title</v>
      </c>
      <c r="B29" s="69" t="str">
        <f>'Jan24'!B29</f>
        <v>&lt;select from list in Jan tab only&gt;</v>
      </c>
      <c r="C29" s="69" t="str">
        <f>'Jan24'!C29</f>
        <v>WP &lt;insert&gt;</v>
      </c>
      <c r="D29" s="8"/>
      <c r="E29" s="8"/>
      <c r="F29" s="8"/>
      <c r="G29" s="8"/>
      <c r="H29" s="8"/>
      <c r="I29" s="19"/>
      <c r="J29" s="19"/>
      <c r="K29" s="8"/>
      <c r="L29" s="8"/>
      <c r="M29" s="8"/>
      <c r="N29" s="8"/>
      <c r="O29" s="8"/>
      <c r="P29" s="19"/>
      <c r="Q29" s="19"/>
      <c r="R29" s="8"/>
      <c r="S29" s="8"/>
      <c r="T29" s="8"/>
      <c r="U29" s="8"/>
      <c r="V29" s="8"/>
      <c r="W29" s="19"/>
      <c r="X29" s="19"/>
      <c r="Y29" s="8"/>
      <c r="Z29" s="8"/>
      <c r="AA29" s="8"/>
      <c r="AB29" s="8"/>
      <c r="AC29" s="8"/>
      <c r="AD29" s="19"/>
      <c r="AE29" s="19"/>
      <c r="AF29" s="8"/>
      <c r="AG29" s="8"/>
      <c r="AH29" s="8"/>
      <c r="AI29" s="6">
        <f t="shared" si="1"/>
        <v>0</v>
      </c>
      <c r="AJ29" s="42" t="e">
        <f t="shared" si="0"/>
        <v>#DIV/0!</v>
      </c>
      <c r="AK29" s="271"/>
    </row>
    <row r="30" spans="1:37" ht="12.75" customHeight="1">
      <c r="A30" s="5" t="str">
        <f>'Jan24'!A30</f>
        <v>EC grant no, UCD a/c no. + Project Title</v>
      </c>
      <c r="B30" s="69" t="str">
        <f>'Jan24'!B30</f>
        <v>&lt;select from list in Jan tab only&gt;</v>
      </c>
      <c r="C30" s="69" t="str">
        <f>'Jan24'!C30</f>
        <v>WP &lt;insert&gt;</v>
      </c>
      <c r="D30" s="8"/>
      <c r="E30" s="8"/>
      <c r="F30" s="8"/>
      <c r="G30" s="8"/>
      <c r="H30" s="8"/>
      <c r="I30" s="19"/>
      <c r="J30" s="19"/>
      <c r="K30" s="8"/>
      <c r="L30" s="8"/>
      <c r="M30" s="8"/>
      <c r="N30" s="8"/>
      <c r="O30" s="8"/>
      <c r="P30" s="19"/>
      <c r="Q30" s="19"/>
      <c r="R30" s="8"/>
      <c r="S30" s="8"/>
      <c r="T30" s="8"/>
      <c r="U30" s="8"/>
      <c r="V30" s="8"/>
      <c r="W30" s="19"/>
      <c r="X30" s="19"/>
      <c r="Y30" s="8"/>
      <c r="Z30" s="8"/>
      <c r="AA30" s="8"/>
      <c r="AB30" s="8"/>
      <c r="AC30" s="8"/>
      <c r="AD30" s="19"/>
      <c r="AE30" s="19"/>
      <c r="AF30" s="8"/>
      <c r="AG30" s="8"/>
      <c r="AH30" s="8"/>
      <c r="AI30" s="6">
        <f t="shared" si="1"/>
        <v>0</v>
      </c>
      <c r="AJ30" s="42" t="e">
        <f t="shared" si="0"/>
        <v>#DIV/0!</v>
      </c>
      <c r="AK30" s="271"/>
    </row>
    <row r="31" spans="1:37" ht="12.75" customHeight="1">
      <c r="A31" s="5" t="str">
        <f>'Jan24'!A31</f>
        <v>EC grant no, UCD a/c no. + Project Title</v>
      </c>
      <c r="B31" s="69" t="str">
        <f>'Jan24'!B31</f>
        <v>&lt;select from list in Jan tab only&gt;</v>
      </c>
      <c r="C31" s="69" t="str">
        <f>'Jan24'!C31</f>
        <v>WP &lt;insert&gt;</v>
      </c>
      <c r="D31" s="8"/>
      <c r="E31" s="8"/>
      <c r="F31" s="8"/>
      <c r="G31" s="8"/>
      <c r="H31" s="8"/>
      <c r="I31" s="19"/>
      <c r="J31" s="19"/>
      <c r="K31" s="8"/>
      <c r="L31" s="8"/>
      <c r="M31" s="8"/>
      <c r="N31" s="8"/>
      <c r="O31" s="8"/>
      <c r="P31" s="19"/>
      <c r="Q31" s="19"/>
      <c r="R31" s="8"/>
      <c r="S31" s="8"/>
      <c r="T31" s="8"/>
      <c r="U31" s="8"/>
      <c r="V31" s="8"/>
      <c r="W31" s="19"/>
      <c r="X31" s="19"/>
      <c r="Y31" s="8"/>
      <c r="Z31" s="8"/>
      <c r="AA31" s="8"/>
      <c r="AB31" s="8"/>
      <c r="AC31" s="8"/>
      <c r="AD31" s="19"/>
      <c r="AE31" s="19"/>
      <c r="AF31" s="8"/>
      <c r="AG31" s="8"/>
      <c r="AH31" s="8"/>
      <c r="AI31" s="6">
        <f t="shared" si="1"/>
        <v>0</v>
      </c>
      <c r="AJ31" s="42" t="e">
        <f t="shared" si="0"/>
        <v>#DIV/0!</v>
      </c>
      <c r="AK31" s="271"/>
    </row>
    <row r="32" spans="1:37" ht="12.75" customHeight="1">
      <c r="A32" s="297" t="s">
        <v>147</v>
      </c>
      <c r="B32" s="298"/>
      <c r="C32" s="299"/>
      <c r="D32" s="6">
        <f t="shared" ref="D32:AH32" si="2">SUM(D17:D31)</f>
        <v>0</v>
      </c>
      <c r="E32" s="6">
        <f t="shared" si="2"/>
        <v>0</v>
      </c>
      <c r="F32" s="6">
        <f t="shared" si="2"/>
        <v>0</v>
      </c>
      <c r="G32" s="6">
        <f t="shared" si="2"/>
        <v>0</v>
      </c>
      <c r="H32" s="6">
        <f t="shared" si="2"/>
        <v>0</v>
      </c>
      <c r="I32" s="19">
        <f t="shared" si="2"/>
        <v>0</v>
      </c>
      <c r="J32" s="19">
        <f t="shared" si="2"/>
        <v>0</v>
      </c>
      <c r="K32" s="6">
        <f t="shared" si="2"/>
        <v>0</v>
      </c>
      <c r="L32" s="6">
        <f t="shared" si="2"/>
        <v>0</v>
      </c>
      <c r="M32" s="6">
        <f t="shared" si="2"/>
        <v>0</v>
      </c>
      <c r="N32" s="6">
        <f t="shared" si="2"/>
        <v>0</v>
      </c>
      <c r="O32" s="6">
        <f t="shared" si="2"/>
        <v>0</v>
      </c>
      <c r="P32" s="19">
        <f t="shared" si="2"/>
        <v>0</v>
      </c>
      <c r="Q32" s="19">
        <f t="shared" si="2"/>
        <v>0</v>
      </c>
      <c r="R32" s="6">
        <f t="shared" si="2"/>
        <v>0</v>
      </c>
      <c r="S32" s="6">
        <f t="shared" si="2"/>
        <v>0</v>
      </c>
      <c r="T32" s="6">
        <f t="shared" si="2"/>
        <v>0</v>
      </c>
      <c r="U32" s="6">
        <f t="shared" si="2"/>
        <v>0</v>
      </c>
      <c r="V32" s="6">
        <f t="shared" si="2"/>
        <v>0</v>
      </c>
      <c r="W32" s="19">
        <f t="shared" si="2"/>
        <v>0</v>
      </c>
      <c r="X32" s="19">
        <f t="shared" si="2"/>
        <v>0</v>
      </c>
      <c r="Y32" s="6">
        <f t="shared" si="2"/>
        <v>0</v>
      </c>
      <c r="Z32" s="6">
        <f>SUM(Z17:Z31)</f>
        <v>0</v>
      </c>
      <c r="AA32" s="6">
        <f t="shared" ref="AA32:AB32" si="3">SUM(AA17:AA31)</f>
        <v>0</v>
      </c>
      <c r="AB32" s="6">
        <f t="shared" si="3"/>
        <v>0</v>
      </c>
      <c r="AC32" s="6">
        <f t="shared" si="2"/>
        <v>0</v>
      </c>
      <c r="AD32" s="19">
        <f t="shared" si="2"/>
        <v>0</v>
      </c>
      <c r="AE32" s="19">
        <f t="shared" si="2"/>
        <v>0</v>
      </c>
      <c r="AF32" s="6">
        <f t="shared" si="2"/>
        <v>0</v>
      </c>
      <c r="AG32" s="6">
        <f t="shared" si="2"/>
        <v>0</v>
      </c>
      <c r="AH32" s="6">
        <f t="shared" si="2"/>
        <v>0</v>
      </c>
      <c r="AI32" s="6">
        <f t="shared" si="1"/>
        <v>0</v>
      </c>
      <c r="AJ32" s="42" t="e">
        <f t="shared" si="0"/>
        <v>#DIV/0!</v>
      </c>
      <c r="AK32" s="268"/>
    </row>
    <row r="33" spans="1:37" ht="12.75" customHeight="1">
      <c r="A33" s="37" t="str">
        <f>'Jan24'!A33</f>
        <v>Internal and National Projects</v>
      </c>
      <c r="B33" s="38"/>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0"/>
      <c r="AJ33" s="40"/>
      <c r="AK33" s="270"/>
    </row>
    <row r="34" spans="1:37" ht="12.75" customHeight="1">
      <c r="A34" s="162" t="str">
        <f>'Jan24'!A34</f>
        <v>Non EU/Other Activities</v>
      </c>
      <c r="B34" s="5" t="str">
        <f>'Jan24'!B34</f>
        <v>&lt;input in Jan tab only&gt;</v>
      </c>
      <c r="C34" s="162" t="str">
        <f>'Jan24'!C34</f>
        <v>WP &lt;insert&gt;</v>
      </c>
      <c r="D34" s="8"/>
      <c r="E34" s="8"/>
      <c r="F34" s="8"/>
      <c r="G34" s="8"/>
      <c r="H34" s="8"/>
      <c r="I34" s="19"/>
      <c r="J34" s="19"/>
      <c r="K34" s="8"/>
      <c r="L34" s="8"/>
      <c r="M34" s="8"/>
      <c r="N34" s="8"/>
      <c r="O34" s="8"/>
      <c r="P34" s="19"/>
      <c r="Q34" s="19"/>
      <c r="R34" s="8"/>
      <c r="S34" s="8"/>
      <c r="T34" s="8"/>
      <c r="U34" s="8"/>
      <c r="V34" s="8"/>
      <c r="W34" s="19"/>
      <c r="X34" s="19"/>
      <c r="Y34" s="8"/>
      <c r="Z34" s="8"/>
      <c r="AA34" s="8"/>
      <c r="AB34" s="8"/>
      <c r="AC34" s="8"/>
      <c r="AD34" s="19"/>
      <c r="AE34" s="19"/>
      <c r="AF34" s="8"/>
      <c r="AG34" s="8"/>
      <c r="AH34" s="8"/>
      <c r="AI34" s="6">
        <f t="shared" ref="AI34:AI40" si="4">SUM(D34:AH34)</f>
        <v>0</v>
      </c>
      <c r="AJ34" s="42" t="e">
        <f>AI34/$AI$48</f>
        <v>#DIV/0!</v>
      </c>
      <c r="AK34" s="269"/>
    </row>
    <row r="35" spans="1:37" ht="12.75" customHeight="1">
      <c r="A35" s="162" t="str">
        <f>'Jan24'!A35</f>
        <v>Non EU/Other Activities</v>
      </c>
      <c r="B35" s="5" t="str">
        <f>'Jan24'!B35</f>
        <v>&lt;input in Jan tab only&gt;</v>
      </c>
      <c r="C35" s="162" t="str">
        <f>'Jan24'!C35</f>
        <v>WP &lt;insert&gt;</v>
      </c>
      <c r="D35" s="8"/>
      <c r="E35" s="8"/>
      <c r="F35" s="8"/>
      <c r="G35" s="8"/>
      <c r="H35" s="8"/>
      <c r="I35" s="19"/>
      <c r="J35" s="19"/>
      <c r="K35" s="8"/>
      <c r="L35" s="8"/>
      <c r="M35" s="8"/>
      <c r="N35" s="8"/>
      <c r="O35" s="8"/>
      <c r="P35" s="19"/>
      <c r="Q35" s="19"/>
      <c r="R35" s="8"/>
      <c r="S35" s="8"/>
      <c r="T35" s="8"/>
      <c r="U35" s="8"/>
      <c r="V35" s="8"/>
      <c r="W35" s="19"/>
      <c r="X35" s="19"/>
      <c r="Y35" s="8"/>
      <c r="Z35" s="8"/>
      <c r="AA35" s="8"/>
      <c r="AB35" s="8"/>
      <c r="AC35" s="8"/>
      <c r="AD35" s="19"/>
      <c r="AE35" s="19"/>
      <c r="AF35" s="8"/>
      <c r="AG35" s="8"/>
      <c r="AH35" s="8"/>
      <c r="AI35" s="6">
        <f t="shared" si="4"/>
        <v>0</v>
      </c>
      <c r="AJ35" s="42" t="e">
        <f t="shared" ref="AJ35:AJ39" si="5">AI35/$AI$48</f>
        <v>#DIV/0!</v>
      </c>
      <c r="AK35" s="269"/>
    </row>
    <row r="36" spans="1:37" ht="12.75" customHeight="1">
      <c r="A36" s="162" t="str">
        <f>'Jan24'!A36</f>
        <v>Non EU/Other Activities</v>
      </c>
      <c r="B36" s="5" t="str">
        <f>'Jan24'!B36</f>
        <v>&lt;input in Jan tab only&gt;</v>
      </c>
      <c r="C36" s="162" t="str">
        <f>'Jan24'!C36</f>
        <v>WP &lt;insert&gt;</v>
      </c>
      <c r="D36" s="8"/>
      <c r="E36" s="8"/>
      <c r="F36" s="8"/>
      <c r="G36" s="8"/>
      <c r="H36" s="8"/>
      <c r="I36" s="19"/>
      <c r="J36" s="19"/>
      <c r="K36" s="8"/>
      <c r="L36" s="8"/>
      <c r="M36" s="8"/>
      <c r="N36" s="8"/>
      <c r="O36" s="8"/>
      <c r="P36" s="19"/>
      <c r="Q36" s="19"/>
      <c r="R36" s="8"/>
      <c r="S36" s="8"/>
      <c r="T36" s="8"/>
      <c r="U36" s="8"/>
      <c r="V36" s="8"/>
      <c r="W36" s="19"/>
      <c r="X36" s="19"/>
      <c r="Y36" s="8"/>
      <c r="Z36" s="8"/>
      <c r="AA36" s="8"/>
      <c r="AB36" s="8"/>
      <c r="AC36" s="8"/>
      <c r="AD36" s="19"/>
      <c r="AE36" s="19"/>
      <c r="AF36" s="8"/>
      <c r="AG36" s="8"/>
      <c r="AH36" s="8"/>
      <c r="AI36" s="6">
        <f t="shared" si="4"/>
        <v>0</v>
      </c>
      <c r="AJ36" s="42" t="e">
        <f t="shared" si="5"/>
        <v>#DIV/0!</v>
      </c>
      <c r="AK36" s="269"/>
    </row>
    <row r="37" spans="1:37" ht="12.75" customHeight="1">
      <c r="A37" s="162" t="str">
        <f>'Jan24'!A37</f>
        <v>Non EU/Other Activities</v>
      </c>
      <c r="B37" s="5" t="str">
        <f>'Jan24'!B37</f>
        <v>&lt;input in Jan tab only&gt;</v>
      </c>
      <c r="C37" s="162" t="str">
        <f>'Jan24'!C37</f>
        <v>WP &lt;insert&gt;</v>
      </c>
      <c r="D37" s="8"/>
      <c r="E37" s="8"/>
      <c r="F37" s="8"/>
      <c r="G37" s="8"/>
      <c r="H37" s="8"/>
      <c r="I37" s="19"/>
      <c r="J37" s="19"/>
      <c r="K37" s="8"/>
      <c r="L37" s="8"/>
      <c r="M37" s="8"/>
      <c r="N37" s="8"/>
      <c r="O37" s="8"/>
      <c r="P37" s="19"/>
      <c r="Q37" s="19"/>
      <c r="R37" s="8"/>
      <c r="S37" s="8"/>
      <c r="T37" s="8"/>
      <c r="U37" s="8"/>
      <c r="V37" s="8"/>
      <c r="W37" s="19"/>
      <c r="X37" s="19"/>
      <c r="Y37" s="8"/>
      <c r="Z37" s="8"/>
      <c r="AA37" s="8"/>
      <c r="AB37" s="8"/>
      <c r="AC37" s="8"/>
      <c r="AD37" s="19"/>
      <c r="AE37" s="19"/>
      <c r="AF37" s="8"/>
      <c r="AG37" s="8"/>
      <c r="AH37" s="8"/>
      <c r="AI37" s="6">
        <f t="shared" si="4"/>
        <v>0</v>
      </c>
      <c r="AJ37" s="42" t="e">
        <f t="shared" si="5"/>
        <v>#DIV/0!</v>
      </c>
      <c r="AK37" s="269"/>
    </row>
    <row r="38" spans="1:37" ht="12.75" customHeight="1">
      <c r="A38" s="162" t="str">
        <f>'Jan24'!A38</f>
        <v>Non EU/Other Activities</v>
      </c>
      <c r="B38" s="5" t="str">
        <f>'Jan24'!B38</f>
        <v>&lt;input in Jan tab only&gt;</v>
      </c>
      <c r="C38" s="162" t="str">
        <f>'Jan24'!C38</f>
        <v>WP &lt;insert&gt;</v>
      </c>
      <c r="D38" s="8"/>
      <c r="E38" s="8"/>
      <c r="F38" s="8"/>
      <c r="G38" s="8"/>
      <c r="H38" s="8"/>
      <c r="I38" s="19"/>
      <c r="J38" s="19"/>
      <c r="K38" s="8"/>
      <c r="L38" s="8"/>
      <c r="M38" s="8"/>
      <c r="N38" s="8"/>
      <c r="O38" s="8"/>
      <c r="P38" s="19"/>
      <c r="Q38" s="19"/>
      <c r="R38" s="8"/>
      <c r="S38" s="8"/>
      <c r="T38" s="8"/>
      <c r="U38" s="8"/>
      <c r="V38" s="8"/>
      <c r="W38" s="19"/>
      <c r="X38" s="19"/>
      <c r="Y38" s="8"/>
      <c r="Z38" s="8"/>
      <c r="AA38" s="8"/>
      <c r="AB38" s="8"/>
      <c r="AC38" s="8"/>
      <c r="AD38" s="19"/>
      <c r="AE38" s="19"/>
      <c r="AF38" s="8"/>
      <c r="AG38" s="8"/>
      <c r="AH38" s="8"/>
      <c r="AI38" s="6">
        <f t="shared" si="4"/>
        <v>0</v>
      </c>
      <c r="AJ38" s="42" t="e">
        <f t="shared" si="5"/>
        <v>#DIV/0!</v>
      </c>
      <c r="AK38" s="269"/>
    </row>
    <row r="39" spans="1:37" ht="12.75" customHeight="1">
      <c r="A39" s="162" t="str">
        <f>'Jan24'!A39</f>
        <v>Non EU/Other Activities</v>
      </c>
      <c r="B39" s="5" t="str">
        <f>'Jan24'!B39</f>
        <v>&lt;input in Jan tab only&gt;</v>
      </c>
      <c r="C39" s="162" t="str">
        <f>'Jan24'!C39</f>
        <v>WP &lt;insert&gt;</v>
      </c>
      <c r="D39" s="8"/>
      <c r="E39" s="8"/>
      <c r="F39" s="8"/>
      <c r="G39" s="8"/>
      <c r="H39" s="8"/>
      <c r="I39" s="19"/>
      <c r="J39" s="19"/>
      <c r="K39" s="8"/>
      <c r="L39" s="8"/>
      <c r="M39" s="8"/>
      <c r="N39" s="8"/>
      <c r="O39" s="8"/>
      <c r="P39" s="19"/>
      <c r="Q39" s="19"/>
      <c r="R39" s="8"/>
      <c r="S39" s="8"/>
      <c r="T39" s="8"/>
      <c r="U39" s="8"/>
      <c r="V39" s="8"/>
      <c r="W39" s="19"/>
      <c r="X39" s="19"/>
      <c r="Y39" s="8"/>
      <c r="Z39" s="8"/>
      <c r="AA39" s="8"/>
      <c r="AB39" s="8"/>
      <c r="AC39" s="8"/>
      <c r="AD39" s="19"/>
      <c r="AE39" s="19"/>
      <c r="AF39" s="8"/>
      <c r="AG39" s="8"/>
      <c r="AH39" s="8"/>
      <c r="AI39" s="6">
        <f t="shared" si="4"/>
        <v>0</v>
      </c>
      <c r="AJ39" s="42" t="e">
        <f t="shared" si="5"/>
        <v>#DIV/0!</v>
      </c>
      <c r="AK39" s="269"/>
    </row>
    <row r="40" spans="1:37" ht="12.75" customHeight="1">
      <c r="A40" s="297" t="s">
        <v>148</v>
      </c>
      <c r="B40" s="298"/>
      <c r="C40" s="299"/>
      <c r="D40" s="6">
        <f t="shared" ref="D40:AH40" si="6">SUM(D34:D39)</f>
        <v>0</v>
      </c>
      <c r="E40" s="6">
        <f t="shared" si="6"/>
        <v>0</v>
      </c>
      <c r="F40" s="6">
        <f t="shared" si="6"/>
        <v>0</v>
      </c>
      <c r="G40" s="6">
        <f t="shared" si="6"/>
        <v>0</v>
      </c>
      <c r="H40" s="6">
        <f t="shared" si="6"/>
        <v>0</v>
      </c>
      <c r="I40" s="19">
        <f t="shared" si="6"/>
        <v>0</v>
      </c>
      <c r="J40" s="19">
        <f t="shared" si="6"/>
        <v>0</v>
      </c>
      <c r="K40" s="6">
        <f t="shared" si="6"/>
        <v>0</v>
      </c>
      <c r="L40" s="6">
        <f t="shared" si="6"/>
        <v>0</v>
      </c>
      <c r="M40" s="6">
        <f t="shared" si="6"/>
        <v>0</v>
      </c>
      <c r="N40" s="6">
        <f t="shared" si="6"/>
        <v>0</v>
      </c>
      <c r="O40" s="6">
        <f t="shared" si="6"/>
        <v>0</v>
      </c>
      <c r="P40" s="19">
        <f t="shared" si="6"/>
        <v>0</v>
      </c>
      <c r="Q40" s="19">
        <f t="shared" si="6"/>
        <v>0</v>
      </c>
      <c r="R40" s="6">
        <f t="shared" si="6"/>
        <v>0</v>
      </c>
      <c r="S40" s="6">
        <f t="shared" si="6"/>
        <v>0</v>
      </c>
      <c r="T40" s="6">
        <f t="shared" si="6"/>
        <v>0</v>
      </c>
      <c r="U40" s="6">
        <f t="shared" si="6"/>
        <v>0</v>
      </c>
      <c r="V40" s="6">
        <f t="shared" si="6"/>
        <v>0</v>
      </c>
      <c r="W40" s="19">
        <f t="shared" si="6"/>
        <v>0</v>
      </c>
      <c r="X40" s="19">
        <f t="shared" si="6"/>
        <v>0</v>
      </c>
      <c r="Y40" s="6">
        <f t="shared" si="6"/>
        <v>0</v>
      </c>
      <c r="Z40" s="6">
        <f t="shared" si="6"/>
        <v>0</v>
      </c>
      <c r="AA40" s="6">
        <f t="shared" si="6"/>
        <v>0</v>
      </c>
      <c r="AB40" s="6">
        <f t="shared" si="6"/>
        <v>0</v>
      </c>
      <c r="AC40" s="6">
        <f t="shared" si="6"/>
        <v>0</v>
      </c>
      <c r="AD40" s="19">
        <f t="shared" si="6"/>
        <v>0</v>
      </c>
      <c r="AE40" s="19">
        <f t="shared" si="6"/>
        <v>0</v>
      </c>
      <c r="AF40" s="6">
        <f t="shared" si="6"/>
        <v>0</v>
      </c>
      <c r="AG40" s="6">
        <f t="shared" si="6"/>
        <v>0</v>
      </c>
      <c r="AH40" s="6">
        <f t="shared" si="6"/>
        <v>0</v>
      </c>
      <c r="AI40" s="6">
        <f t="shared" si="4"/>
        <v>0</v>
      </c>
      <c r="AJ40" s="42" t="e">
        <f>AI40/$AI$48</f>
        <v>#DIV/0!</v>
      </c>
      <c r="AK40" s="268"/>
    </row>
    <row r="41" spans="1:37" ht="12.75" customHeight="1">
      <c r="A41" s="37" t="s">
        <v>18</v>
      </c>
      <c r="B41" s="38"/>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40"/>
      <c r="AJ41" s="40"/>
      <c r="AK41" s="270"/>
    </row>
    <row r="42" spans="1:37" ht="12.75" customHeight="1">
      <c r="A42" s="5" t="s">
        <v>19</v>
      </c>
      <c r="B42" s="5"/>
      <c r="C42" s="5"/>
      <c r="D42" s="8"/>
      <c r="E42" s="8"/>
      <c r="F42" s="8"/>
      <c r="G42" s="8"/>
      <c r="H42" s="8"/>
      <c r="I42" s="19"/>
      <c r="J42" s="19"/>
      <c r="K42" s="8"/>
      <c r="L42" s="8"/>
      <c r="M42" s="8"/>
      <c r="N42" s="8"/>
      <c r="O42" s="8"/>
      <c r="P42" s="19"/>
      <c r="Q42" s="19"/>
      <c r="R42" s="8"/>
      <c r="S42" s="8"/>
      <c r="T42" s="8"/>
      <c r="U42" s="8"/>
      <c r="V42" s="8"/>
      <c r="W42" s="19"/>
      <c r="X42" s="19"/>
      <c r="Y42" s="8"/>
      <c r="Z42" s="8"/>
      <c r="AA42" s="8"/>
      <c r="AB42" s="8"/>
      <c r="AC42" s="8"/>
      <c r="AD42" s="19"/>
      <c r="AE42" s="19"/>
      <c r="AF42" s="8"/>
      <c r="AG42" s="8"/>
      <c r="AH42" s="8"/>
      <c r="AI42" s="6">
        <f>SUM(D42:AH42)</f>
        <v>0</v>
      </c>
      <c r="AJ42" s="6"/>
      <c r="AK42" s="269"/>
    </row>
    <row r="43" spans="1:37">
      <c r="A43" s="5" t="s">
        <v>20</v>
      </c>
      <c r="B43" s="5"/>
      <c r="C43" s="5"/>
      <c r="D43" s="8"/>
      <c r="E43" s="8"/>
      <c r="F43" s="8"/>
      <c r="G43" s="8"/>
      <c r="H43" s="8"/>
      <c r="I43" s="19"/>
      <c r="J43" s="19"/>
      <c r="K43" s="8"/>
      <c r="L43" s="8"/>
      <c r="M43" s="8"/>
      <c r="N43" s="8"/>
      <c r="O43" s="8"/>
      <c r="P43" s="19"/>
      <c r="Q43" s="19"/>
      <c r="R43" s="8"/>
      <c r="S43" s="8"/>
      <c r="T43" s="8"/>
      <c r="U43" s="8"/>
      <c r="V43" s="8"/>
      <c r="W43" s="19"/>
      <c r="X43" s="19"/>
      <c r="Y43" s="8"/>
      <c r="Z43" s="8"/>
      <c r="AA43" s="8"/>
      <c r="AB43" s="8"/>
      <c r="AC43" s="8"/>
      <c r="AD43" s="19"/>
      <c r="AE43" s="19"/>
      <c r="AF43" s="8"/>
      <c r="AG43" s="8"/>
      <c r="AH43" s="8"/>
      <c r="AI43" s="6">
        <f>SUM(D43:AH43)</f>
        <v>0</v>
      </c>
      <c r="AJ43" s="6"/>
      <c r="AK43" s="269"/>
    </row>
    <row r="44" spans="1:37">
      <c r="A44" s="5" t="s">
        <v>36</v>
      </c>
      <c r="B44" s="5"/>
      <c r="C44" s="5"/>
      <c r="D44" s="8"/>
      <c r="E44" s="8"/>
      <c r="F44" s="8"/>
      <c r="G44" s="8"/>
      <c r="H44" s="8"/>
      <c r="I44" s="19"/>
      <c r="J44" s="19"/>
      <c r="K44" s="8"/>
      <c r="L44" s="8"/>
      <c r="M44" s="8"/>
      <c r="N44" s="8"/>
      <c r="O44" s="8"/>
      <c r="P44" s="19"/>
      <c r="Q44" s="19"/>
      <c r="R44" s="8"/>
      <c r="S44" s="8"/>
      <c r="T44" s="8"/>
      <c r="U44" s="8"/>
      <c r="V44" s="8"/>
      <c r="W44" s="19"/>
      <c r="X44" s="19"/>
      <c r="Y44" s="8"/>
      <c r="Z44" s="8"/>
      <c r="AA44" s="8"/>
      <c r="AB44" s="8"/>
      <c r="AC44" s="8"/>
      <c r="AD44" s="19"/>
      <c r="AE44" s="19"/>
      <c r="AF44" s="8"/>
      <c r="AG44" s="8"/>
      <c r="AH44" s="8"/>
      <c r="AI44" s="6">
        <f>SUM(D44:AH44)</f>
        <v>0</v>
      </c>
      <c r="AJ44" s="6"/>
      <c r="AK44" s="269"/>
    </row>
    <row r="45" spans="1:37">
      <c r="A45" s="5" t="s">
        <v>21</v>
      </c>
      <c r="B45" s="5"/>
      <c r="C45" s="5"/>
      <c r="D45" s="8"/>
      <c r="E45" s="8"/>
      <c r="F45" s="8"/>
      <c r="G45" s="8"/>
      <c r="H45" s="8"/>
      <c r="I45" s="19"/>
      <c r="J45" s="19"/>
      <c r="K45" s="8"/>
      <c r="L45" s="8"/>
      <c r="M45" s="8"/>
      <c r="N45" s="8"/>
      <c r="O45" s="8"/>
      <c r="P45" s="19"/>
      <c r="Q45" s="19"/>
      <c r="R45" s="8"/>
      <c r="S45" s="8"/>
      <c r="T45" s="8"/>
      <c r="U45" s="8"/>
      <c r="V45" s="8"/>
      <c r="W45" s="19"/>
      <c r="X45" s="19"/>
      <c r="Y45" s="8"/>
      <c r="Z45" s="8"/>
      <c r="AA45" s="8"/>
      <c r="AB45" s="8"/>
      <c r="AC45" s="8"/>
      <c r="AD45" s="19"/>
      <c r="AE45" s="19"/>
      <c r="AF45" s="8"/>
      <c r="AG45" s="8"/>
      <c r="AH45" s="8"/>
      <c r="AI45" s="6">
        <f>SUM(D45:AH45)</f>
        <v>0</v>
      </c>
      <c r="AJ45" s="6"/>
      <c r="AK45" s="269"/>
    </row>
    <row r="46" spans="1:37">
      <c r="A46" s="297" t="s">
        <v>149</v>
      </c>
      <c r="B46" s="300"/>
      <c r="C46" s="301"/>
      <c r="D46" s="6">
        <f t="shared" ref="D46:AH46" si="7">SUM(D42:D45)</f>
        <v>0</v>
      </c>
      <c r="E46" s="6">
        <f t="shared" si="7"/>
        <v>0</v>
      </c>
      <c r="F46" s="6">
        <f t="shared" si="7"/>
        <v>0</v>
      </c>
      <c r="G46" s="6">
        <f t="shared" si="7"/>
        <v>0</v>
      </c>
      <c r="H46" s="6">
        <f t="shared" si="7"/>
        <v>0</v>
      </c>
      <c r="I46" s="19">
        <f t="shared" si="7"/>
        <v>0</v>
      </c>
      <c r="J46" s="19">
        <f t="shared" si="7"/>
        <v>0</v>
      </c>
      <c r="K46" s="6">
        <f t="shared" si="7"/>
        <v>0</v>
      </c>
      <c r="L46" s="6">
        <f t="shared" si="7"/>
        <v>0</v>
      </c>
      <c r="M46" s="6">
        <f t="shared" si="7"/>
        <v>0</v>
      </c>
      <c r="N46" s="6">
        <f t="shared" si="7"/>
        <v>0</v>
      </c>
      <c r="O46" s="6">
        <f t="shared" si="7"/>
        <v>0</v>
      </c>
      <c r="P46" s="19">
        <f t="shared" si="7"/>
        <v>0</v>
      </c>
      <c r="Q46" s="19">
        <f t="shared" si="7"/>
        <v>0</v>
      </c>
      <c r="R46" s="6">
        <f t="shared" si="7"/>
        <v>0</v>
      </c>
      <c r="S46" s="6">
        <f t="shared" si="7"/>
        <v>0</v>
      </c>
      <c r="T46" s="6">
        <f t="shared" si="7"/>
        <v>0</v>
      </c>
      <c r="U46" s="6">
        <f t="shared" si="7"/>
        <v>0</v>
      </c>
      <c r="V46" s="6">
        <f t="shared" si="7"/>
        <v>0</v>
      </c>
      <c r="W46" s="19">
        <f t="shared" si="7"/>
        <v>0</v>
      </c>
      <c r="X46" s="19">
        <f t="shared" si="7"/>
        <v>0</v>
      </c>
      <c r="Y46" s="6">
        <f t="shared" si="7"/>
        <v>0</v>
      </c>
      <c r="Z46" s="6">
        <f t="shared" si="7"/>
        <v>0</v>
      </c>
      <c r="AA46" s="6">
        <f t="shared" si="7"/>
        <v>0</v>
      </c>
      <c r="AB46" s="6">
        <f t="shared" si="7"/>
        <v>0</v>
      </c>
      <c r="AC46" s="6">
        <f t="shared" si="7"/>
        <v>0</v>
      </c>
      <c r="AD46" s="19">
        <f t="shared" si="7"/>
        <v>0</v>
      </c>
      <c r="AE46" s="19">
        <f t="shared" si="7"/>
        <v>0</v>
      </c>
      <c r="AF46" s="6">
        <f t="shared" si="7"/>
        <v>0</v>
      </c>
      <c r="AG46" s="6">
        <f t="shared" si="7"/>
        <v>0</v>
      </c>
      <c r="AH46" s="6">
        <f t="shared" si="7"/>
        <v>0</v>
      </c>
      <c r="AI46" s="6">
        <f>SUM(D46:AH46)</f>
        <v>0</v>
      </c>
      <c r="AJ46" s="6"/>
      <c r="AK46" s="7"/>
    </row>
    <row r="47" spans="1:37">
      <c r="A47" s="251"/>
      <c r="B47" s="252"/>
      <c r="C47" s="252"/>
      <c r="D47" s="11"/>
      <c r="E47" s="11"/>
      <c r="F47" s="11"/>
      <c r="G47" s="11"/>
      <c r="H47" s="11"/>
      <c r="I47" s="264"/>
      <c r="J47" s="264"/>
      <c r="K47" s="11"/>
      <c r="L47" s="11"/>
      <c r="M47" s="11"/>
      <c r="N47" s="11"/>
      <c r="O47" s="11"/>
      <c r="P47" s="264"/>
      <c r="Q47" s="264"/>
      <c r="R47" s="11"/>
      <c r="S47" s="11"/>
      <c r="T47" s="11"/>
      <c r="U47" s="11"/>
      <c r="V47" s="11"/>
      <c r="W47" s="264"/>
      <c r="X47" s="264"/>
      <c r="Y47" s="11"/>
      <c r="Z47" s="11"/>
      <c r="AA47" s="11"/>
      <c r="AB47" s="11"/>
      <c r="AC47" s="11"/>
      <c r="AD47" s="264"/>
      <c r="AE47" s="264"/>
      <c r="AF47" s="11"/>
      <c r="AG47" s="11"/>
      <c r="AH47" s="11"/>
      <c r="AI47" s="11"/>
      <c r="AJ47" s="260"/>
      <c r="AK47" s="261"/>
    </row>
    <row r="48" spans="1:37">
      <c r="A48" s="297" t="s">
        <v>150</v>
      </c>
      <c r="B48" s="300"/>
      <c r="C48" s="301"/>
      <c r="D48" s="6">
        <f t="shared" ref="D48:AH48" si="8">D32+D40</f>
        <v>0</v>
      </c>
      <c r="E48" s="6">
        <f t="shared" si="8"/>
        <v>0</v>
      </c>
      <c r="F48" s="6">
        <f t="shared" si="8"/>
        <v>0</v>
      </c>
      <c r="G48" s="6">
        <f t="shared" si="8"/>
        <v>0</v>
      </c>
      <c r="H48" s="6">
        <f t="shared" si="8"/>
        <v>0</v>
      </c>
      <c r="I48" s="19">
        <f t="shared" si="8"/>
        <v>0</v>
      </c>
      <c r="J48" s="19">
        <f t="shared" si="8"/>
        <v>0</v>
      </c>
      <c r="K48" s="6">
        <f t="shared" si="8"/>
        <v>0</v>
      </c>
      <c r="L48" s="6">
        <f t="shared" si="8"/>
        <v>0</v>
      </c>
      <c r="M48" s="6">
        <f t="shared" si="8"/>
        <v>0</v>
      </c>
      <c r="N48" s="6">
        <f t="shared" si="8"/>
        <v>0</v>
      </c>
      <c r="O48" s="6">
        <f t="shared" si="8"/>
        <v>0</v>
      </c>
      <c r="P48" s="19">
        <f t="shared" si="8"/>
        <v>0</v>
      </c>
      <c r="Q48" s="19">
        <f t="shared" si="8"/>
        <v>0</v>
      </c>
      <c r="R48" s="6">
        <f t="shared" si="8"/>
        <v>0</v>
      </c>
      <c r="S48" s="6">
        <f t="shared" si="8"/>
        <v>0</v>
      </c>
      <c r="T48" s="6">
        <f t="shared" si="8"/>
        <v>0</v>
      </c>
      <c r="U48" s="6">
        <f t="shared" si="8"/>
        <v>0</v>
      </c>
      <c r="V48" s="6">
        <f t="shared" si="8"/>
        <v>0</v>
      </c>
      <c r="W48" s="19">
        <f t="shared" si="8"/>
        <v>0</v>
      </c>
      <c r="X48" s="19">
        <f t="shared" si="8"/>
        <v>0</v>
      </c>
      <c r="Y48" s="6">
        <f t="shared" si="8"/>
        <v>0</v>
      </c>
      <c r="Z48" s="6">
        <f t="shared" si="8"/>
        <v>0</v>
      </c>
      <c r="AA48" s="6">
        <f t="shared" si="8"/>
        <v>0</v>
      </c>
      <c r="AB48" s="6">
        <f t="shared" si="8"/>
        <v>0</v>
      </c>
      <c r="AC48" s="6">
        <f t="shared" si="8"/>
        <v>0</v>
      </c>
      <c r="AD48" s="19">
        <f t="shared" si="8"/>
        <v>0</v>
      </c>
      <c r="AE48" s="19">
        <f t="shared" si="8"/>
        <v>0</v>
      </c>
      <c r="AF48" s="6">
        <f t="shared" si="8"/>
        <v>0</v>
      </c>
      <c r="AG48" s="6">
        <f t="shared" si="8"/>
        <v>0</v>
      </c>
      <c r="AH48" s="6">
        <f t="shared" si="8"/>
        <v>0</v>
      </c>
      <c r="AI48" s="9">
        <f>AI32+AI40</f>
        <v>0</v>
      </c>
      <c r="AJ48" s="30"/>
      <c r="AK48" s="262"/>
    </row>
    <row r="49" spans="1:37">
      <c r="A49" s="163"/>
      <c r="B49" s="254"/>
      <c r="C49" s="254"/>
      <c r="D49" s="11"/>
      <c r="E49" s="11"/>
      <c r="F49" s="11"/>
      <c r="G49" s="11"/>
      <c r="H49" s="11"/>
      <c r="I49" s="264"/>
      <c r="J49" s="264"/>
      <c r="K49" s="11"/>
      <c r="L49" s="11"/>
      <c r="M49" s="11"/>
      <c r="N49" s="11"/>
      <c r="O49" s="11"/>
      <c r="P49" s="264"/>
      <c r="Q49" s="264"/>
      <c r="R49" s="11"/>
      <c r="S49" s="11"/>
      <c r="T49" s="11"/>
      <c r="U49" s="11"/>
      <c r="V49" s="11"/>
      <c r="W49" s="264"/>
      <c r="X49" s="264"/>
      <c r="Y49" s="11"/>
      <c r="Z49" s="11"/>
      <c r="AA49" s="11"/>
      <c r="AB49" s="11"/>
      <c r="AC49" s="11"/>
      <c r="AD49" s="264"/>
      <c r="AE49" s="264"/>
      <c r="AF49" s="11"/>
      <c r="AG49" s="11"/>
      <c r="AH49" s="11"/>
      <c r="AI49" s="259"/>
      <c r="AJ49" s="29"/>
      <c r="AK49" s="262"/>
    </row>
    <row r="50" spans="1:37">
      <c r="A50" s="297" t="s">
        <v>151</v>
      </c>
      <c r="B50" s="300"/>
      <c r="C50" s="301"/>
      <c r="D50" s="10">
        <f t="shared" ref="D50:AH50" si="9">D32+D40+D46</f>
        <v>0</v>
      </c>
      <c r="E50" s="10">
        <f t="shared" si="9"/>
        <v>0</v>
      </c>
      <c r="F50" s="10">
        <f t="shared" si="9"/>
        <v>0</v>
      </c>
      <c r="G50" s="10">
        <f t="shared" si="9"/>
        <v>0</v>
      </c>
      <c r="H50" s="10">
        <f t="shared" si="9"/>
        <v>0</v>
      </c>
      <c r="I50" s="19">
        <f t="shared" si="9"/>
        <v>0</v>
      </c>
      <c r="J50" s="19">
        <f t="shared" si="9"/>
        <v>0</v>
      </c>
      <c r="K50" s="10">
        <f t="shared" si="9"/>
        <v>0</v>
      </c>
      <c r="L50" s="10">
        <f t="shared" si="9"/>
        <v>0</v>
      </c>
      <c r="M50" s="10">
        <f t="shared" si="9"/>
        <v>0</v>
      </c>
      <c r="N50" s="10">
        <f t="shared" si="9"/>
        <v>0</v>
      </c>
      <c r="O50" s="10">
        <f t="shared" si="9"/>
        <v>0</v>
      </c>
      <c r="P50" s="19">
        <f t="shared" si="9"/>
        <v>0</v>
      </c>
      <c r="Q50" s="19">
        <f t="shared" si="9"/>
        <v>0</v>
      </c>
      <c r="R50" s="10">
        <f t="shared" si="9"/>
        <v>0</v>
      </c>
      <c r="S50" s="10">
        <f t="shared" si="9"/>
        <v>0</v>
      </c>
      <c r="T50" s="10">
        <f t="shared" si="9"/>
        <v>0</v>
      </c>
      <c r="U50" s="10">
        <f t="shared" si="9"/>
        <v>0</v>
      </c>
      <c r="V50" s="10">
        <f t="shared" si="9"/>
        <v>0</v>
      </c>
      <c r="W50" s="19">
        <f t="shared" si="9"/>
        <v>0</v>
      </c>
      <c r="X50" s="19">
        <f t="shared" si="9"/>
        <v>0</v>
      </c>
      <c r="Y50" s="10">
        <f t="shared" si="9"/>
        <v>0</v>
      </c>
      <c r="Z50" s="10">
        <f t="shared" si="9"/>
        <v>0</v>
      </c>
      <c r="AA50" s="10">
        <f t="shared" si="9"/>
        <v>0</v>
      </c>
      <c r="AB50" s="10">
        <f t="shared" si="9"/>
        <v>0</v>
      </c>
      <c r="AC50" s="10">
        <f t="shared" si="9"/>
        <v>0</v>
      </c>
      <c r="AD50" s="19">
        <f t="shared" si="9"/>
        <v>0</v>
      </c>
      <c r="AE50" s="19">
        <f t="shared" si="9"/>
        <v>0</v>
      </c>
      <c r="AF50" s="10">
        <f t="shared" si="9"/>
        <v>0</v>
      </c>
      <c r="AG50" s="10">
        <f t="shared" si="9"/>
        <v>0</v>
      </c>
      <c r="AH50" s="10">
        <f t="shared" si="9"/>
        <v>0</v>
      </c>
      <c r="AI50" s="6">
        <f>AI46+AI48</f>
        <v>0</v>
      </c>
      <c r="AJ50" s="263"/>
      <c r="AK50" s="16"/>
    </row>
    <row r="53" spans="1:37">
      <c r="B53" s="55" t="s">
        <v>22</v>
      </c>
      <c r="C53" s="56"/>
      <c r="D53" s="57"/>
      <c r="E53" s="57"/>
      <c r="F53" s="57"/>
      <c r="G53" s="58"/>
      <c r="I53" s="55" t="s">
        <v>23</v>
      </c>
      <c r="J53" s="57"/>
      <c r="K53" s="57"/>
      <c r="L53" s="57"/>
      <c r="M53" s="57"/>
      <c r="N53" s="57"/>
      <c r="O53" s="57"/>
      <c r="P53" s="57"/>
      <c r="Q53" s="57"/>
      <c r="R53" s="57"/>
      <c r="S53" s="57"/>
      <c r="T53" s="57"/>
      <c r="U53" s="58"/>
      <c r="Z53" s="20" t="s">
        <v>71</v>
      </c>
      <c r="AA53" s="289"/>
      <c r="AB53" s="289"/>
      <c r="AC53" s="12"/>
      <c r="AD53" s="23"/>
      <c r="AE53" s="12"/>
      <c r="AF53" s="289"/>
      <c r="AG53" s="289"/>
      <c r="AH53" s="12"/>
      <c r="AI53" s="12"/>
      <c r="AJ53" s="12"/>
      <c r="AK53" s="13"/>
    </row>
    <row r="54" spans="1:37">
      <c r="B54" s="236"/>
      <c r="C54" s="164"/>
      <c r="D54" s="164"/>
      <c r="E54" s="164"/>
      <c r="F54" s="164"/>
      <c r="G54" s="59"/>
      <c r="I54" s="243"/>
      <c r="J54" s="244"/>
      <c r="K54" s="244"/>
      <c r="L54" s="244"/>
      <c r="M54" s="244"/>
      <c r="N54" s="244"/>
      <c r="O54" s="244"/>
      <c r="P54" s="244"/>
      <c r="Q54" s="244"/>
      <c r="R54" s="244"/>
      <c r="S54" s="244"/>
      <c r="T54" s="244"/>
      <c r="U54" s="59"/>
      <c r="Z54" s="13"/>
      <c r="AJ54" s="29" t="s">
        <v>37</v>
      </c>
      <c r="AK54" s="30"/>
    </row>
    <row r="55" spans="1:37">
      <c r="B55" s="236"/>
      <c r="C55" s="164"/>
      <c r="D55" s="164"/>
      <c r="E55" s="164"/>
      <c r="F55" s="164"/>
      <c r="G55" s="59"/>
      <c r="I55" s="243"/>
      <c r="J55" s="244"/>
      <c r="K55" s="244"/>
      <c r="L55" s="244"/>
      <c r="M55" s="244"/>
      <c r="N55" s="244"/>
      <c r="O55" s="244"/>
      <c r="P55" s="244"/>
      <c r="Q55" s="244"/>
      <c r="R55" s="244"/>
      <c r="S55" s="244"/>
      <c r="T55" s="244"/>
      <c r="U55" s="59"/>
      <c r="Z55" s="43" t="s">
        <v>38</v>
      </c>
      <c r="AA55" s="94"/>
      <c r="AB55" s="94"/>
      <c r="AF55" s="94"/>
      <c r="AG55" s="94"/>
      <c r="AI55" s="265">
        <f>AI48</f>
        <v>0</v>
      </c>
      <c r="AJ55" s="231" t="e">
        <f>AI55/AI48</f>
        <v>#DIV/0!</v>
      </c>
      <c r="AK55" s="233"/>
    </row>
    <row r="56" spans="1:37">
      <c r="B56" s="236"/>
      <c r="C56" s="164"/>
      <c r="D56" s="164"/>
      <c r="E56" s="164"/>
      <c r="F56" s="164"/>
      <c r="G56" s="59"/>
      <c r="I56" s="243"/>
      <c r="J56" s="244"/>
      <c r="K56" s="244"/>
      <c r="L56" s="244"/>
      <c r="M56" s="244"/>
      <c r="N56" s="244"/>
      <c r="O56" s="244"/>
      <c r="P56" s="244"/>
      <c r="Q56" s="244"/>
      <c r="R56" s="244"/>
      <c r="S56" s="244"/>
      <c r="T56" s="244"/>
      <c r="U56" s="59"/>
      <c r="Z56" s="13"/>
      <c r="AE56" s="3"/>
      <c r="AH56" s="3"/>
      <c r="AI56" s="265"/>
      <c r="AJ56" s="167"/>
      <c r="AK56" s="13"/>
    </row>
    <row r="57" spans="1:37">
      <c r="B57" s="236"/>
      <c r="C57" s="164"/>
      <c r="D57" s="164"/>
      <c r="E57" s="164"/>
      <c r="F57" s="164"/>
      <c r="G57" s="59"/>
      <c r="I57" s="245"/>
      <c r="J57" s="246"/>
      <c r="K57" s="246"/>
      <c r="L57" s="246"/>
      <c r="M57" s="246"/>
      <c r="N57" s="246"/>
      <c r="O57" s="246"/>
      <c r="P57" s="246"/>
      <c r="Q57" s="246"/>
      <c r="R57" s="246"/>
      <c r="S57" s="246"/>
      <c r="T57" s="246"/>
      <c r="U57" s="59"/>
      <c r="Z57" s="165" t="str">
        <f>$A$16</f>
        <v>EU Projects</v>
      </c>
      <c r="AA57" s="157"/>
      <c r="AB57" s="157"/>
      <c r="AF57" s="157"/>
      <c r="AG57" s="157"/>
      <c r="AI57" s="266">
        <f>AI32</f>
        <v>0</v>
      </c>
      <c r="AJ57" s="167" t="e">
        <f>AI57/AI55</f>
        <v>#DIV/0!</v>
      </c>
      <c r="AK57" s="13"/>
    </row>
    <row r="58" spans="1:37">
      <c r="B58" s="250" t="str">
        <f>C4</f>
        <v>&lt;input name in Jan tab only&gt;</v>
      </c>
      <c r="C58" s="57"/>
      <c r="D58" s="57"/>
      <c r="E58" s="57"/>
      <c r="F58" s="57"/>
      <c r="G58" s="59"/>
      <c r="I58" s="250" t="str">
        <f>'Jan24'!J58</f>
        <v>&lt;input approver's name here in Jan tab only&gt;</v>
      </c>
      <c r="J58" s="256"/>
      <c r="K58" s="256"/>
      <c r="L58" s="256"/>
      <c r="M58" s="256"/>
      <c r="N58" s="256"/>
      <c r="O58" s="256"/>
      <c r="P58" s="256"/>
      <c r="Q58" s="256"/>
      <c r="R58" s="256"/>
      <c r="S58" s="256"/>
      <c r="T58" s="256"/>
      <c r="U58" s="59"/>
      <c r="Z58" s="165" t="str">
        <f>$A$33</f>
        <v>Internal and National Projects</v>
      </c>
      <c r="AA58" s="157"/>
      <c r="AB58" s="157"/>
      <c r="AF58" s="157"/>
      <c r="AG58" s="157"/>
      <c r="AI58" s="267">
        <f>AI40</f>
        <v>0</v>
      </c>
      <c r="AJ58" s="232" t="e">
        <f>AI58/AI55</f>
        <v>#DIV/0!</v>
      </c>
      <c r="AK58" s="234"/>
    </row>
    <row r="59" spans="1:37">
      <c r="B59" s="238"/>
      <c r="C59" s="164"/>
      <c r="D59" s="164"/>
      <c r="E59" s="164"/>
      <c r="F59" s="164"/>
      <c r="G59" s="59"/>
      <c r="I59" s="238"/>
      <c r="J59" s="237"/>
      <c r="K59" s="237"/>
      <c r="L59" s="237"/>
      <c r="M59" s="237"/>
      <c r="N59" s="237"/>
      <c r="O59" s="237"/>
      <c r="P59" s="237"/>
      <c r="Q59" s="237"/>
      <c r="R59" s="237"/>
      <c r="S59" s="237"/>
      <c r="T59" s="237"/>
      <c r="U59" s="59"/>
      <c r="Z59" s="13"/>
      <c r="AI59" s="266">
        <f>AI57+AI58</f>
        <v>0</v>
      </c>
      <c r="AJ59" s="167" t="e">
        <f>AJ57+AJ58</f>
        <v>#DIV/0!</v>
      </c>
      <c r="AK59" s="13"/>
    </row>
    <row r="60" spans="1:37">
      <c r="B60" s="235" t="s">
        <v>64</v>
      </c>
      <c r="C60" s="239"/>
      <c r="D60" s="239"/>
      <c r="E60" s="239"/>
      <c r="F60" s="239"/>
      <c r="G60" s="241"/>
      <c r="I60" s="235" t="s">
        <v>64</v>
      </c>
      <c r="J60" s="239"/>
      <c r="K60" s="239"/>
      <c r="L60" s="239"/>
      <c r="M60" s="239"/>
      <c r="N60" s="239"/>
      <c r="O60" s="239"/>
      <c r="P60" s="239"/>
      <c r="Q60" s="239"/>
      <c r="R60" s="164"/>
      <c r="S60" s="164"/>
      <c r="T60" s="164"/>
      <c r="U60" s="59"/>
      <c r="Z60" s="21"/>
      <c r="AA60" s="15"/>
      <c r="AB60" s="15"/>
      <c r="AC60" s="15"/>
      <c r="AD60" s="15"/>
      <c r="AE60" s="15"/>
      <c r="AF60" s="15"/>
      <c r="AG60" s="15"/>
      <c r="AH60" s="15"/>
      <c r="AI60" s="15"/>
      <c r="AJ60" s="15"/>
      <c r="AK60" s="13"/>
    </row>
    <row r="61" spans="1:37">
      <c r="B61" s="242"/>
      <c r="C61" s="240"/>
      <c r="D61" s="239"/>
      <c r="E61" s="239"/>
      <c r="F61" s="239"/>
      <c r="G61" s="241"/>
      <c r="I61" s="242"/>
      <c r="J61" s="247"/>
      <c r="K61" s="247"/>
      <c r="L61" s="247"/>
      <c r="M61" s="247"/>
      <c r="N61" s="247"/>
      <c r="O61" s="247"/>
      <c r="P61" s="247"/>
      <c r="Q61" s="247"/>
      <c r="R61" s="164"/>
      <c r="S61" s="164"/>
      <c r="T61" s="164"/>
      <c r="U61" s="59"/>
    </row>
    <row r="62" spans="1:37">
      <c r="B62" s="61"/>
      <c r="C62" s="62"/>
      <c r="D62" s="60"/>
      <c r="E62" s="60"/>
      <c r="F62" s="60"/>
      <c r="G62" s="63"/>
      <c r="I62" s="61"/>
      <c r="J62" s="60"/>
      <c r="K62" s="60"/>
      <c r="L62" s="60"/>
      <c r="M62" s="60"/>
      <c r="N62" s="60"/>
      <c r="O62" s="60"/>
      <c r="P62" s="60"/>
      <c r="Q62" s="60"/>
      <c r="R62" s="60"/>
      <c r="S62" s="60"/>
      <c r="T62" s="60"/>
      <c r="U62" s="63"/>
    </row>
    <row r="63" spans="1:37">
      <c r="A63" s="25"/>
      <c r="B63" s="25"/>
      <c r="C63" s="25"/>
      <c r="I63" s="25"/>
    </row>
    <row r="64" spans="1:37">
      <c r="B64" s="168" t="s">
        <v>108</v>
      </c>
      <c r="C64" s="25"/>
      <c r="H64" s="294" t="s">
        <v>61</v>
      </c>
      <c r="I64" s="294"/>
      <c r="J64" s="157" t="s">
        <v>65</v>
      </c>
    </row>
    <row r="65" spans="2:10">
      <c r="B65" s="157" t="s">
        <v>145</v>
      </c>
      <c r="J65" s="157" t="s">
        <v>146</v>
      </c>
    </row>
    <row r="66" spans="2:10">
      <c r="B66" s="157"/>
    </row>
    <row r="67" spans="2:10">
      <c r="J67" s="157" t="s">
        <v>143</v>
      </c>
    </row>
    <row r="68" spans="2:10">
      <c r="J68" s="157" t="s">
        <v>144</v>
      </c>
    </row>
  </sheetData>
  <sheetProtection algorithmName="SHA-512" hashValue="ISw/nadXzoWScDbOhYLKLvbONd05zUxDrQA9+UNnOLTBcdFTDPLObBTh++EzoRWF8/WJO7FQpcSRHIAG6kIMtQ==" saltValue="ydiHPZox4nq/Ct41ABSaRA==" spinCount="100000" sheet="1" objects="1" scenarios="1"/>
  <protectedRanges>
    <protectedRange sqref="C9" name="Range1_2"/>
    <protectedRange sqref="C4:C6" name="Range1_1_1"/>
    <protectedRange sqref="A53:A62" name="Range9_1_1_1"/>
    <protectedRange sqref="A53:A62" name="Range8_1_1_1"/>
    <protectedRange sqref="AK17:AK31" name="Range4"/>
    <protectedRange sqref="AK34:AK39" name="Range6"/>
    <protectedRange sqref="AK42:AK45" name="Range8"/>
  </protectedRanges>
  <mergeCells count="13">
    <mergeCell ref="A9:B9"/>
    <mergeCell ref="A4:B4"/>
    <mergeCell ref="A6:B6"/>
    <mergeCell ref="A7:B7"/>
    <mergeCell ref="C4:G4"/>
    <mergeCell ref="C5:G5"/>
    <mergeCell ref="C6:G6"/>
    <mergeCell ref="A32:C32"/>
    <mergeCell ref="A46:C46"/>
    <mergeCell ref="A48:C48"/>
    <mergeCell ref="A50:C50"/>
    <mergeCell ref="H64:I64"/>
    <mergeCell ref="A40:C40"/>
  </mergeCells>
  <phoneticPr fontId="0" type="noConversion"/>
  <dataValidations count="2">
    <dataValidation allowBlank="1" showInputMessage="1" showErrorMessage="1" prompt="Please complete these cells on Jan13 sheet - please refer to Guidance for further detail" sqref="C17:C31" xr:uid="{00000000-0002-0000-0700-000000000000}"/>
    <dataValidation allowBlank="1" showErrorMessage="1" sqref="A17:B31" xr:uid="{88732FA6-0D79-42A1-95A9-4433AB1C15AA}"/>
  </dataValidations>
  <pageMargins left="0.19685039370078741" right="0.19685039370078741" top="0.19685039370078741" bottom="0.19685039370078741" header="0.51181102362204722" footer="0.51181102362204722"/>
  <pageSetup paperSize="9" scale="56" orientation="landscape" r:id="rId1"/>
  <extLst>
    <ext xmlns:x14="http://schemas.microsoft.com/office/spreadsheetml/2009/9/main" uri="{CCE6A557-97BC-4b89-ADB6-D9C93CAAB3DF}">
      <x14:dataValidations xmlns:xm="http://schemas.microsoft.com/office/excel/2006/main" count="1">
        <x14:dataValidation type="list" showErrorMessage="1" xr:uid="{B24A714F-3E3A-4ACA-B1B7-7D497882F647}">
          <x14:formula1>
            <xm:f>'Dropdown Options'!$B$2:$B$8</xm:f>
          </x14:formula1>
          <xm:sqref>C6:G6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Dropdown Options</vt:lpstr>
      <vt:lpstr>Instructions</vt:lpstr>
      <vt:lpstr>Jan24</vt:lpstr>
      <vt:lpstr>Feb24</vt:lpstr>
      <vt:lpstr>Mar24</vt:lpstr>
      <vt:lpstr>Apr24</vt:lpstr>
      <vt:lpstr>May24</vt:lpstr>
      <vt:lpstr>Jun24</vt:lpstr>
      <vt:lpstr>Jul24</vt:lpstr>
      <vt:lpstr>Aug24</vt:lpstr>
      <vt:lpstr>Sep24</vt:lpstr>
      <vt:lpstr>Oct24</vt:lpstr>
      <vt:lpstr>Nov24</vt:lpstr>
      <vt:lpstr>Dec24</vt:lpstr>
      <vt:lpstr>Salary Calculation (RFO use)</vt:lpstr>
      <vt:lpstr>Payroll</vt:lpstr>
      <vt:lpstr>FTE Check</vt:lpstr>
      <vt:lpstr>'Salary Calculation (RFO use)'!Extract</vt:lpstr>
      <vt:lpstr>Instructions!Print_Area</vt:lpstr>
      <vt:lpstr>'Jan24'!Print_Area</vt:lpstr>
    </vt:vector>
  </TitlesOfParts>
  <Company>University College Dublin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Stephen Manuel</cp:lastModifiedBy>
  <cp:lastPrinted>2022-02-01T20:25:46Z</cp:lastPrinted>
  <dcterms:created xsi:type="dcterms:W3CDTF">2011-07-05T10:40:54Z</dcterms:created>
  <dcterms:modified xsi:type="dcterms:W3CDTF">2024-01-24T15:28:46Z</dcterms:modified>
</cp:coreProperties>
</file>